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ستحقاق آخر الشهر" sheetId="1" state="visible" r:id="rId1"/>
    <sheet xmlns:r="http://schemas.openxmlformats.org/officeDocument/2006/relationships" name="تحويل الصافي" sheetId="2" state="visible" r:id="rId2"/>
    <sheet xmlns:r="http://schemas.openxmlformats.org/officeDocument/2006/relationships" name="سداد التأمينات" sheetId="3" state="visible" r:id="rId3"/>
    <sheet xmlns:r="http://schemas.openxmlformats.org/officeDocument/2006/relationships" name="صرف قبل نهاية الشهر" sheetId="4" state="visible" r:id="rId4"/>
    <sheet xmlns:r="http://schemas.openxmlformats.org/officeDocument/2006/relationships" name="صيغ أخرى" sheetId="5" state="visible" r:id="rId5"/>
  </sheets>
  <definedNames>
    <definedName name="_xlnm.Print_Area" localSheetId="0">'استحقاق آخر الشهر'!$A$1:$D$15</definedName>
    <definedName name="_xlnm.Print_Area" localSheetId="1">'تحويل الصافي'!$A$1:$D$13</definedName>
    <definedName name="_xlnm.Print_Area" localSheetId="2">'سداد التأمينات'!$A$1:$D$13</definedName>
    <definedName name="_xlnm.Print_Area" localSheetId="3">'صرف قبل نهاية الشهر'!$A$1:$D$15</definedName>
    <definedName name="_xlnm.Print_Area" localSheetId="4">'صيغ أخرى'!$A$1:$D$40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-#,##0.00;&quot;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75757"/>
      <sz val="10"/>
    </font>
    <font>
      <name val="Arial"/>
      <b val="1"/>
      <sz val="11"/>
    </font>
    <font>
      <name val="Arial"/>
      <sz val="11"/>
    </font>
    <font>
      <name val="Arial"/>
      <color rgb="00575757"/>
      <sz val="9"/>
    </font>
    <font>
      <name val="Arial"/>
      <b val="1"/>
      <sz val="12"/>
    </font>
  </fonts>
  <fills count="5">
    <fill>
      <patternFill/>
    </fill>
    <fill>
      <patternFill patternType="gray125"/>
    </fill>
    <fill>
      <patternFill patternType="solid">
        <fgColor rgb="00E6FF2E"/>
      </patternFill>
    </fill>
    <fill>
      <patternFill patternType="solid">
        <fgColor rgb="007EF2C2"/>
      </patternFill>
    </fill>
    <fill>
      <patternFill patternType="solid">
        <fgColor rgb="00C7B3FF"/>
      </patternFill>
    </fill>
  </fills>
  <borders count="9">
    <border>
      <left/>
      <right/>
      <top/>
      <bottom/>
      <diagonal/>
    </border>
    <border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top style="medium">
        <color rgb="00000000"/>
      </top>
      <bottom style="medium">
        <color rgb="00000000"/>
      </bottom>
    </border>
    <border>
      <bottom style="thin">
        <color rgb="00000000"/>
      </bottom>
    </border>
    <border>
      <top style="medium">
        <color rgb="00000000"/>
      </top>
      <bottom style="double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right" vertical="center" wrapText="1" readingOrder="2"/>
    </xf>
    <xf numFmtId="0" fontId="0" fillId="0" borderId="1" pivotButton="0" quotePrefix="0" xfId="0"/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4" fontId="3" fillId="2" borderId="2" applyAlignment="1" pivotButton="0" quotePrefix="0" xfId="0">
      <alignment horizontal="left" vertical="center" indent="1" readingOrder="1"/>
    </xf>
    <xf numFmtId="0" fontId="2" fillId="0" borderId="0" applyAlignment="1" pivotButton="0" quotePrefix="0" xfId="0">
      <alignment horizontal="right" vertical="center" indent="1" readingOrder="2"/>
    </xf>
    <xf numFmtId="0" fontId="3" fillId="0" borderId="3" applyAlignment="1" pivotButton="0" quotePrefix="0" xfId="0">
      <alignment horizontal="right" vertical="center" wrapText="1" readingOrder="2"/>
    </xf>
    <xf numFmtId="0" fontId="3" fillId="0" borderId="3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right" vertical="center" wrapText="1" readingOrder="2"/>
    </xf>
    <xf numFmtId="164" fontId="3" fillId="3" borderId="4" applyAlignment="1" pivotButton="0" quotePrefix="0" xfId="0">
      <alignment horizontal="left" vertical="center" indent="1" readingOrder="1"/>
    </xf>
    <xf numFmtId="0" fontId="0" fillId="0" borderId="4" pivotButton="0" quotePrefix="0" xfId="0"/>
    <xf numFmtId="0" fontId="5" fillId="0" borderId="4" applyAlignment="1" pivotButton="0" quotePrefix="0" xfId="0">
      <alignment horizontal="right" vertical="center" wrapText="1" readingOrder="2"/>
    </xf>
    <xf numFmtId="0" fontId="4" fillId="0" borderId="4" applyAlignment="1" pivotButton="0" quotePrefix="0" xfId="0">
      <alignment horizontal="right" vertical="center" wrapText="1" indent="2" readingOrder="2"/>
    </xf>
    <xf numFmtId="164" fontId="3" fillId="4" borderId="4" applyAlignment="1" pivotButton="0" quotePrefix="0" xfId="0">
      <alignment horizontal="left" vertical="center" indent="1" readingOrder="1"/>
    </xf>
    <xf numFmtId="0" fontId="3" fillId="2" borderId="5" applyAlignment="1" pivotButton="0" quotePrefix="0" xfId="0">
      <alignment horizontal="right" vertical="center" wrapText="1" readingOrder="2"/>
    </xf>
    <xf numFmtId="4" fontId="3" fillId="2" borderId="5" applyAlignment="1" pivotButton="0" quotePrefix="0" xfId="0">
      <alignment horizontal="left" vertical="center" indent="1" readingOrder="1"/>
    </xf>
    <xf numFmtId="0" fontId="3" fillId="0" borderId="2" applyAlignment="1" pivotButton="0" quotePrefix="0" xfId="0">
      <alignment horizontal="center" vertical="center" wrapText="1"/>
    </xf>
    <xf numFmtId="0" fontId="0" fillId="0" borderId="8" pivotButton="0" quotePrefix="0" xfId="0"/>
    <xf numFmtId="0" fontId="6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top" wrapText="1" readingOrder="2"/>
    </xf>
  </cellXfs>
  <cellStyles count="1">
    <cellStyle name="Normal" xfId="0" builtinId="0" hidden="0"/>
  </cellStyles>
  <dxfs count="1">
    <dxf>
      <fill>
        <patternFill patternType="solid">
          <fgColor rgb="00FFFFFF"/>
          <bgColor rgb="00FFFF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استحقاق الرواتب في نهاية الشهر</t>
        </is>
      </c>
      <c r="B1" s="2" t="n"/>
      <c r="C1" s="2" t="n"/>
      <c r="D1" s="2" t="n"/>
    </row>
    <row r="2">
      <c r="A2" s="3" t="inlineStr">
        <is>
          <t>القيد المطلوب: استحقاق آخر الشهر</t>
        </is>
      </c>
    </row>
    <row r="4">
      <c r="A4" s="3" t="inlineStr">
        <is>
          <t>اكتب في الخلايا الصفراء، ويُحسب القيد وحده.</t>
        </is>
      </c>
    </row>
    <row r="5" ht="20" customHeight="1">
      <c r="A5" s="4" t="inlineStr">
        <is>
          <t>إجمالي الرواتب والبدلات في المسير</t>
        </is>
      </c>
      <c r="B5" s="5" t="n">
        <v>51000</v>
      </c>
      <c r="C5" s="6" t="inlineStr">
        <is>
          <t>ريال</t>
        </is>
      </c>
    </row>
    <row r="6" ht="20" customHeight="1">
      <c r="A6" s="4" t="inlineStr">
        <is>
          <t>حصة الموظفين من التأمينات (المخصومة)</t>
        </is>
      </c>
      <c r="B6" s="5" t="n">
        <v>3025</v>
      </c>
      <c r="C6" s="6" t="inlineStr">
        <is>
          <t>ريال</t>
        </is>
      </c>
    </row>
    <row r="7" ht="20" customHeight="1">
      <c r="A7" s="4" t="inlineStr">
        <is>
          <t>حصة المنشأة من التأمينات</t>
        </is>
      </c>
      <c r="B7" s="5" t="n">
        <v>3975</v>
      </c>
      <c r="C7" s="6" t="inlineStr">
        <is>
          <t>ريال</t>
        </is>
      </c>
    </row>
    <row r="9">
      <c r="A9" s="7" t="inlineStr">
        <is>
          <t>البيان</t>
        </is>
      </c>
      <c r="B9" s="8" t="inlineStr">
        <is>
          <t>مدين (ريال)</t>
        </is>
      </c>
      <c r="C9" s="8" t="inlineStr">
        <is>
          <t>دائن (ريال)</t>
        </is>
      </c>
      <c r="D9" s="7" t="inlineStr">
        <is>
          <t>ملاحظة</t>
        </is>
      </c>
    </row>
    <row r="10" ht="20" customHeight="1">
      <c r="A10" s="9">
        <f>IF(ROUND(B10,2)=0,"","من حـ/ مصروف الرواتب والبدلات")</f>
        <v/>
      </c>
      <c r="B10" s="10">
        <f>ROUND($B$5,2)</f>
        <v/>
      </c>
      <c r="C10" s="11" t="n"/>
      <c r="D10" s="12" t="n"/>
    </row>
    <row r="11" ht="20" customHeight="1">
      <c r="A11" s="9">
        <f>IF(ROUND(B11,2)=0,"","من حـ/ مصروف التأمينات الاجتماعية")</f>
        <v/>
      </c>
      <c r="B11" s="10">
        <f>ROUND($B$7,2)</f>
        <v/>
      </c>
      <c r="C11" s="11" t="n"/>
      <c r="D11" s="12" t="n"/>
    </row>
    <row r="12" ht="20" customHeight="1">
      <c r="A12" s="13">
        <f>IF(ROUND(C12,2)=0,"","إلى حـ/ رواتب مستحقة")</f>
        <v/>
      </c>
      <c r="B12" s="11" t="n"/>
      <c r="C12" s="14">
        <f>ROUND($B$5-$B$6,2)</f>
        <v/>
      </c>
      <c r="D12" s="12" t="n"/>
    </row>
    <row r="13" ht="20" customHeight="1">
      <c r="A13" s="13">
        <f>IF(ROUND(C13,2)=0,"","إلى حـ/ التأمينات الاجتماعية المستحقة")</f>
        <v/>
      </c>
      <c r="B13" s="11" t="n"/>
      <c r="C13" s="14">
        <f>ROUND($B$6+$B$7,2)</f>
        <v/>
      </c>
      <c r="D13" s="12" t="n"/>
    </row>
    <row r="14">
      <c r="A14" s="15" t="inlineStr">
        <is>
          <t>الإجمالي</t>
        </is>
      </c>
      <c r="B14" s="16">
        <f>SUM(B10:B13)</f>
        <v/>
      </c>
      <c r="C14" s="16">
        <f>SUM(C10:C13)</f>
        <v/>
      </c>
    </row>
    <row r="15" ht="22" customHeight="1">
      <c r="A15" s="4" t="inlineStr">
        <is>
          <t>التحقق: المدين يساوي الدائن؟</t>
        </is>
      </c>
      <c r="B15" s="17">
        <f>IF(ROUND(B14-C14,2)=0,"متوازن","غير متوازن: الفرق "&amp;TEXT(ABS(B14-C14),"#,##0.00"))</f>
        <v/>
      </c>
      <c r="C15" s="18" t="n"/>
    </row>
  </sheetData>
  <mergeCells count="4">
    <mergeCell ref="A1:D1"/>
    <mergeCell ref="A4:D4"/>
    <mergeCell ref="A2:D2"/>
    <mergeCell ref="B15:C15"/>
  </mergeCells>
  <conditionalFormatting sqref="B10">
    <cfRule type="expression" priority="1" dxfId="0" stopIfTrue="1">
      <formula>ROUND(B10,2)=0</formula>
    </cfRule>
  </conditionalFormatting>
  <conditionalFormatting sqref="B11">
    <cfRule type="expression" priority="2" dxfId="0" stopIfTrue="1">
      <formula>ROUND(B11,2)=0</formula>
    </cfRule>
  </conditionalFormatting>
  <conditionalFormatting sqref="C12">
    <cfRule type="expression" priority="3" dxfId="0" stopIfTrue="1">
      <formula>ROUND(C12,2)=0</formula>
    </cfRule>
  </conditionalFormatting>
  <conditionalFormatting sqref="C13">
    <cfRule type="expression" priority="4" dxfId="0" stopIfTrue="1">
      <formula>ROUND(C13,2)=0</formula>
    </cfRule>
  </conditionalFormatting>
  <dataValidations count="2">
    <dataValidation sqref="B6" showDropDown="0" showInputMessage="0" showErrorMessage="0" allowBlank="0" errorTitle="قيمة غير صالحة" error="اكتب رقم لا يقل عن 0" type="decimal" operator="greaterThanOrEqual">
      <formula1>0</formula1>
    </dataValidation>
    <dataValidation sqref="B7" showDropDown="0" showInputMessage="0" showErrorMessage="0" allowBlank="0" errorTitle="قيمة غير صالحة" error="اكتب رقم لا يقل عن 0" type="decimal" operator="greaterThanOrEqual">
      <formula1>0</formula1>
    </dataValidation>
  </dataValidations>
  <printOptions horizontalCentered="1"/>
  <pageMargins left="0.5" right="0.5" top="0.6" bottom="0.6" header="0.3" footer="0.3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استحقاق الرواتب في نهاية الشهر</t>
        </is>
      </c>
      <c r="B1" s="2" t="n"/>
      <c r="C1" s="2" t="n"/>
      <c r="D1" s="2" t="n"/>
    </row>
    <row r="2">
      <c r="A2" s="3" t="inlineStr">
        <is>
          <t>القيد المطلوب: تحويل الصافي</t>
        </is>
      </c>
    </row>
    <row r="4">
      <c r="A4" s="3" t="inlineStr">
        <is>
          <t>اكتب في الخلايا الصفراء، ويُحسب القيد وحده.</t>
        </is>
      </c>
    </row>
    <row r="5" ht="20" customHeight="1">
      <c r="A5" s="4" t="inlineStr">
        <is>
          <t>إجمالي الرواتب والبدلات في المسير</t>
        </is>
      </c>
      <c r="B5" s="5" t="n">
        <v>51000</v>
      </c>
      <c r="C5" s="6" t="inlineStr">
        <is>
          <t>ريال</t>
        </is>
      </c>
    </row>
    <row r="6" ht="20" customHeight="1">
      <c r="A6" s="4" t="inlineStr">
        <is>
          <t>حصة الموظفين من التأمينات (المخصومة)</t>
        </is>
      </c>
      <c r="B6" s="5" t="n">
        <v>3025</v>
      </c>
      <c r="C6" s="6" t="inlineStr">
        <is>
          <t>ريال</t>
        </is>
      </c>
    </row>
    <row r="7" ht="20" customHeight="1">
      <c r="A7" s="4" t="inlineStr">
        <is>
          <t>حصة المنشأة من التأمينات</t>
        </is>
      </c>
      <c r="B7" s="5" t="n">
        <v>3975</v>
      </c>
      <c r="C7" s="6" t="inlineStr">
        <is>
          <t>ريال</t>
        </is>
      </c>
    </row>
    <row r="9">
      <c r="A9" s="7" t="inlineStr">
        <is>
          <t>البيان</t>
        </is>
      </c>
      <c r="B9" s="8" t="inlineStr">
        <is>
          <t>مدين (ريال)</t>
        </is>
      </c>
      <c r="C9" s="8" t="inlineStr">
        <is>
          <t>دائن (ريال)</t>
        </is>
      </c>
      <c r="D9" s="7" t="inlineStr">
        <is>
          <t>ملاحظة</t>
        </is>
      </c>
    </row>
    <row r="10" ht="20" customHeight="1">
      <c r="A10" s="9">
        <f>IF(ROUND(B10,2)=0,"","من حـ/ رواتب مستحقة")</f>
        <v/>
      </c>
      <c r="B10" s="10">
        <f>ROUND($B$5-$B$6,2)</f>
        <v/>
      </c>
      <c r="C10" s="11" t="n"/>
      <c r="D10" s="12" t="n"/>
    </row>
    <row r="11" ht="20" customHeight="1">
      <c r="A11" s="13">
        <f>IF(ROUND(C11,2)=0,"","إلى حـ/ البنك")</f>
        <v/>
      </c>
      <c r="B11" s="11" t="n"/>
      <c r="C11" s="14">
        <f>ROUND($B$5-$B$6,2)</f>
        <v/>
      </c>
      <c r="D11" s="12" t="n"/>
    </row>
    <row r="12">
      <c r="A12" s="15" t="inlineStr">
        <is>
          <t>الإجمالي</t>
        </is>
      </c>
      <c r="B12" s="16">
        <f>SUM(B10:B11)</f>
        <v/>
      </c>
      <c r="C12" s="16">
        <f>SUM(C10:C11)</f>
        <v/>
      </c>
    </row>
    <row r="13" ht="22" customHeight="1">
      <c r="A13" s="4" t="inlineStr">
        <is>
          <t>التحقق: المدين يساوي الدائن؟</t>
        </is>
      </c>
      <c r="B13" s="17">
        <f>IF(ROUND(B12-C12,2)=0,"متوازن","غير متوازن: الفرق "&amp;TEXT(ABS(B12-C12),"#,##0.00"))</f>
        <v/>
      </c>
      <c r="C13" s="18" t="n"/>
    </row>
  </sheetData>
  <mergeCells count="4">
    <mergeCell ref="B13:C13"/>
    <mergeCell ref="A1:D1"/>
    <mergeCell ref="A4:D4"/>
    <mergeCell ref="A2:D2"/>
  </mergeCells>
  <conditionalFormatting sqref="B10">
    <cfRule type="expression" priority="1" dxfId="0" stopIfTrue="1">
      <formula>ROUND(B10,2)=0</formula>
    </cfRule>
  </conditionalFormatting>
  <conditionalFormatting sqref="C11">
    <cfRule type="expression" priority="2" dxfId="0" stopIfTrue="1">
      <formula>ROUND(C11,2)=0</formula>
    </cfRule>
  </conditionalFormatting>
  <dataValidations count="2">
    <dataValidation sqref="B6" showDropDown="0" showInputMessage="0" showErrorMessage="0" allowBlank="0" errorTitle="قيمة غير صالحة" error="اكتب رقم لا يقل عن 0" type="decimal" operator="greaterThanOrEqual">
      <formula1>0</formula1>
    </dataValidation>
    <dataValidation sqref="B7" showDropDown="0" showInputMessage="0" showErrorMessage="0" allowBlank="0" errorTitle="قيمة غير صالحة" error="اكتب رقم لا يقل عن 0" type="decimal" operator="greaterThanOrEqual">
      <formula1>0</formula1>
    </dataValidation>
  </dataValidations>
  <printOptions horizontalCentered="1"/>
  <pageMargins left="0.5" right="0.5" top="0.6" bottom="0.6" header="0.3" footer="0.3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استحقاق الرواتب في نهاية الشهر</t>
        </is>
      </c>
      <c r="B1" s="2" t="n"/>
      <c r="C1" s="2" t="n"/>
      <c r="D1" s="2" t="n"/>
    </row>
    <row r="2">
      <c r="A2" s="3" t="inlineStr">
        <is>
          <t>القيد المطلوب: سداد التأمينات</t>
        </is>
      </c>
    </row>
    <row r="4">
      <c r="A4" s="3" t="inlineStr">
        <is>
          <t>اكتب في الخلايا الصفراء، ويُحسب القيد وحده.</t>
        </is>
      </c>
    </row>
    <row r="5" ht="20" customHeight="1">
      <c r="A5" s="4" t="inlineStr">
        <is>
          <t>إجمالي الرواتب والبدلات في المسير</t>
        </is>
      </c>
      <c r="B5" s="5" t="n">
        <v>51000</v>
      </c>
      <c r="C5" s="6" t="inlineStr">
        <is>
          <t>ريال</t>
        </is>
      </c>
    </row>
    <row r="6" ht="20" customHeight="1">
      <c r="A6" s="4" t="inlineStr">
        <is>
          <t>حصة الموظفين من التأمينات (المخصومة)</t>
        </is>
      </c>
      <c r="B6" s="5" t="n">
        <v>3025</v>
      </c>
      <c r="C6" s="6" t="inlineStr">
        <is>
          <t>ريال</t>
        </is>
      </c>
    </row>
    <row r="7" ht="20" customHeight="1">
      <c r="A7" s="4" t="inlineStr">
        <is>
          <t>حصة المنشأة من التأمينات</t>
        </is>
      </c>
      <c r="B7" s="5" t="n">
        <v>3975</v>
      </c>
      <c r="C7" s="6" t="inlineStr">
        <is>
          <t>ريال</t>
        </is>
      </c>
    </row>
    <row r="9">
      <c r="A9" s="7" t="inlineStr">
        <is>
          <t>البيان</t>
        </is>
      </c>
      <c r="B9" s="8" t="inlineStr">
        <is>
          <t>مدين (ريال)</t>
        </is>
      </c>
      <c r="C9" s="8" t="inlineStr">
        <is>
          <t>دائن (ريال)</t>
        </is>
      </c>
      <c r="D9" s="7" t="inlineStr">
        <is>
          <t>ملاحظة</t>
        </is>
      </c>
    </row>
    <row r="10" ht="20" customHeight="1">
      <c r="A10" s="9">
        <f>IF(ROUND(B10,2)=0,"","من حـ/ التأمينات الاجتماعية المستحقة")</f>
        <v/>
      </c>
      <c r="B10" s="10">
        <f>ROUND($B$6+$B$7,2)</f>
        <v/>
      </c>
      <c r="C10" s="11" t="n"/>
      <c r="D10" s="12" t="n"/>
    </row>
    <row r="11" ht="20" customHeight="1">
      <c r="A11" s="13">
        <f>IF(ROUND(C11,2)=0,"","إلى حـ/ البنك")</f>
        <v/>
      </c>
      <c r="B11" s="11" t="n"/>
      <c r="C11" s="14">
        <f>ROUND($B$6+$B$7,2)</f>
        <v/>
      </c>
      <c r="D11" s="12" t="n"/>
    </row>
    <row r="12">
      <c r="A12" s="15" t="inlineStr">
        <is>
          <t>الإجمالي</t>
        </is>
      </c>
      <c r="B12" s="16">
        <f>SUM(B10:B11)</f>
        <v/>
      </c>
      <c r="C12" s="16">
        <f>SUM(C10:C11)</f>
        <v/>
      </c>
    </row>
    <row r="13" ht="22" customHeight="1">
      <c r="A13" s="4" t="inlineStr">
        <is>
          <t>التحقق: المدين يساوي الدائن؟</t>
        </is>
      </c>
      <c r="B13" s="17">
        <f>IF(ROUND(B12-C12,2)=0,"متوازن","غير متوازن: الفرق "&amp;TEXT(ABS(B12-C12),"#,##0.00"))</f>
        <v/>
      </c>
      <c r="C13" s="18" t="n"/>
    </row>
  </sheetData>
  <mergeCells count="4">
    <mergeCell ref="B13:C13"/>
    <mergeCell ref="A1:D1"/>
    <mergeCell ref="A4:D4"/>
    <mergeCell ref="A2:D2"/>
  </mergeCells>
  <conditionalFormatting sqref="B10">
    <cfRule type="expression" priority="1" dxfId="0" stopIfTrue="1">
      <formula>ROUND(B10,2)=0</formula>
    </cfRule>
  </conditionalFormatting>
  <conditionalFormatting sqref="C11">
    <cfRule type="expression" priority="2" dxfId="0" stopIfTrue="1">
      <formula>ROUND(C11,2)=0</formula>
    </cfRule>
  </conditionalFormatting>
  <dataValidations count="2">
    <dataValidation sqref="B6" showDropDown="0" showInputMessage="0" showErrorMessage="0" allowBlank="0" errorTitle="قيمة غير صالحة" error="اكتب رقم لا يقل عن 0" type="decimal" operator="greaterThanOrEqual">
      <formula1>0</formula1>
    </dataValidation>
    <dataValidation sqref="B7" showDropDown="0" showInputMessage="0" showErrorMessage="0" allowBlank="0" errorTitle="قيمة غير صالحة" error="اكتب رقم لا يقل عن 0" type="decimal" operator="greaterThanOrEqual">
      <formula1>0</formula1>
    </dataValidation>
  </dataValidations>
  <printOptions horizontalCentered="1"/>
  <pageMargins left="0.5" right="0.5" top="0.6" bottom="0.6" header="0.3" footer="0.3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استحقاق الرواتب في نهاية الشهر</t>
        </is>
      </c>
      <c r="B1" s="2" t="n"/>
      <c r="C1" s="2" t="n"/>
      <c r="D1" s="2" t="n"/>
    </row>
    <row r="2">
      <c r="A2" s="3" t="inlineStr">
        <is>
          <t>القيد المطلوب: صرف قبل نهاية الشهر</t>
        </is>
      </c>
    </row>
    <row r="4">
      <c r="A4" s="3" t="inlineStr">
        <is>
          <t>اكتب في الخلايا الصفراء، ويُحسب القيد وحده.</t>
        </is>
      </c>
    </row>
    <row r="5" ht="20" customHeight="1">
      <c r="A5" s="4" t="inlineStr">
        <is>
          <t>إجمالي الرواتب والبدلات في المسير</t>
        </is>
      </c>
      <c r="B5" s="5" t="n">
        <v>51000</v>
      </c>
      <c r="C5" s="6" t="inlineStr">
        <is>
          <t>ريال</t>
        </is>
      </c>
    </row>
    <row r="6" ht="20" customHeight="1">
      <c r="A6" s="4" t="inlineStr">
        <is>
          <t>حصة الموظفين من التأمينات (المخصومة)</t>
        </is>
      </c>
      <c r="B6" s="5" t="n">
        <v>3025</v>
      </c>
      <c r="C6" s="6" t="inlineStr">
        <is>
          <t>ريال</t>
        </is>
      </c>
    </row>
    <row r="7" ht="20" customHeight="1">
      <c r="A7" s="4" t="inlineStr">
        <is>
          <t>حصة المنشأة من التأمينات</t>
        </is>
      </c>
      <c r="B7" s="5" t="n">
        <v>3975</v>
      </c>
      <c r="C7" s="6" t="inlineStr">
        <is>
          <t>ريال</t>
        </is>
      </c>
    </row>
    <row r="9">
      <c r="A9" s="7" t="inlineStr">
        <is>
          <t>البيان</t>
        </is>
      </c>
      <c r="B9" s="8" t="inlineStr">
        <is>
          <t>مدين (ريال)</t>
        </is>
      </c>
      <c r="C9" s="8" t="inlineStr">
        <is>
          <t>دائن (ريال)</t>
        </is>
      </c>
      <c r="D9" s="7" t="inlineStr">
        <is>
          <t>ملاحظة</t>
        </is>
      </c>
    </row>
    <row r="10" ht="20" customHeight="1">
      <c r="A10" s="9">
        <f>IF(ROUND(B10,2)=0,"","من حـ/ مصروف الرواتب والبدلات")</f>
        <v/>
      </c>
      <c r="B10" s="10">
        <f>ROUND($B$5,2)</f>
        <v/>
      </c>
      <c r="C10" s="11" t="n"/>
      <c r="D10" s="12" t="n"/>
    </row>
    <row r="11" ht="20" customHeight="1">
      <c r="A11" s="9">
        <f>IF(ROUND(B11,2)=0,"","من حـ/ مصروف التأمينات الاجتماعية")</f>
        <v/>
      </c>
      <c r="B11" s="10">
        <f>ROUND($B$7,2)</f>
        <v/>
      </c>
      <c r="C11" s="11" t="n"/>
      <c r="D11" s="12" t="n"/>
    </row>
    <row r="12" ht="20" customHeight="1">
      <c r="A12" s="13">
        <f>IF(ROUND(C12,2)=0,"","إلى حـ/ البنك")</f>
        <v/>
      </c>
      <c r="B12" s="11" t="n"/>
      <c r="C12" s="14">
        <f>ROUND($B$5-$B$6,2)</f>
        <v/>
      </c>
      <c r="D12" s="12" t="n"/>
    </row>
    <row r="13" ht="20" customHeight="1">
      <c r="A13" s="13">
        <f>IF(ROUND(C13,2)=0,"","إلى حـ/ التأمينات الاجتماعية المستحقة")</f>
        <v/>
      </c>
      <c r="B13" s="11" t="n"/>
      <c r="C13" s="14">
        <f>ROUND($B$6+$B$7,2)</f>
        <v/>
      </c>
      <c r="D13" s="12" t="n"/>
    </row>
    <row r="14">
      <c r="A14" s="15" t="inlineStr">
        <is>
          <t>الإجمالي</t>
        </is>
      </c>
      <c r="B14" s="16">
        <f>SUM(B10:B13)</f>
        <v/>
      </c>
      <c r="C14" s="16">
        <f>SUM(C10:C13)</f>
        <v/>
      </c>
    </row>
    <row r="15" ht="22" customHeight="1">
      <c r="A15" s="4" t="inlineStr">
        <is>
          <t>التحقق: المدين يساوي الدائن؟</t>
        </is>
      </c>
      <c r="B15" s="17">
        <f>IF(ROUND(B14-C14,2)=0,"متوازن","غير متوازن: الفرق "&amp;TEXT(ABS(B14-C14),"#,##0.00"))</f>
        <v/>
      </c>
      <c r="C15" s="18" t="n"/>
    </row>
  </sheetData>
  <mergeCells count="4">
    <mergeCell ref="A1:D1"/>
    <mergeCell ref="A4:D4"/>
    <mergeCell ref="A2:D2"/>
    <mergeCell ref="B15:C15"/>
  </mergeCells>
  <conditionalFormatting sqref="B10">
    <cfRule type="expression" priority="1" dxfId="0" stopIfTrue="1">
      <formula>ROUND(B10,2)=0</formula>
    </cfRule>
  </conditionalFormatting>
  <conditionalFormatting sqref="B11">
    <cfRule type="expression" priority="2" dxfId="0" stopIfTrue="1">
      <formula>ROUND(B11,2)=0</formula>
    </cfRule>
  </conditionalFormatting>
  <conditionalFormatting sqref="C12">
    <cfRule type="expression" priority="3" dxfId="0" stopIfTrue="1">
      <formula>ROUND(C12,2)=0</formula>
    </cfRule>
  </conditionalFormatting>
  <conditionalFormatting sqref="C13">
    <cfRule type="expression" priority="4" dxfId="0" stopIfTrue="1">
      <formula>ROUND(C13,2)=0</formula>
    </cfRule>
  </conditionalFormatting>
  <dataValidations count="2">
    <dataValidation sqref="B6" showDropDown="0" showInputMessage="0" showErrorMessage="0" allowBlank="0" errorTitle="قيمة غير صالحة" error="اكتب رقم لا يقل عن 0" type="decimal" operator="greaterThanOrEqual">
      <formula1>0</formula1>
    </dataValidation>
    <dataValidation sqref="B7" showDropDown="0" showInputMessage="0" showErrorMessage="0" allowBlank="0" errorTitle="قيمة غير صالحة" error="اكتب رقم لا يقل عن 0" type="decimal" operator="greaterThanOrEqual">
      <formula1>0</formula1>
    </dataValidation>
  </dataValidations>
  <printOptions horizontalCentered="1"/>
  <pageMargins left="0.5" right="0.5" top="0.6" bottom="0.6" header="0.3" footer="0.3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استحقاق الرواتب في نهاية الشهر: صيغ أخرى</t>
        </is>
      </c>
      <c r="B1" s="2" t="n"/>
      <c r="C1" s="2" t="n"/>
      <c r="D1" s="2" t="n"/>
    </row>
    <row r="2">
      <c r="A2" s="3" t="inlineStr">
        <is>
          <t>المبالغ كما في أمثلة الصفحة، ويمكن تعديلها في الخلايا الملونة.</t>
        </is>
      </c>
    </row>
    <row r="4" ht="22" customHeight="1">
      <c r="A4" s="19" t="inlineStr">
        <is>
          <t>1. الأساسي والبدلات في حسابات منفصلة</t>
        </is>
      </c>
    </row>
    <row r="5" ht="36" customHeight="1">
      <c r="A5" s="20" t="inlineStr">
        <is>
          <t>القيد نفسه بستة أسطر. ويسهّل الفصل مطابقة الأجر الخاضع مع ما أُبلغ عنه للتأمينات، لأن حساب بدل السكن يدخل فيه وحساب بدل النقل لا يدخل.</t>
        </is>
      </c>
    </row>
    <row r="6">
      <c r="A6" s="7" t="inlineStr">
        <is>
          <t>البيان</t>
        </is>
      </c>
      <c r="B6" s="8" t="inlineStr">
        <is>
          <t>مدين (ريال)</t>
        </is>
      </c>
      <c r="C6" s="8" t="inlineStr">
        <is>
          <t>دائن (ريال)</t>
        </is>
      </c>
      <c r="D6" s="7" t="inlineStr">
        <is>
          <t>ملاحظة</t>
        </is>
      </c>
    </row>
    <row r="7" ht="20" customHeight="1">
      <c r="A7" s="9" t="inlineStr">
        <is>
          <t>من حـ/ مصروف الرواتب الأساسية</t>
        </is>
      </c>
      <c r="B7" s="10" t="n">
        <v>38000</v>
      </c>
      <c r="C7" s="11" t="n"/>
      <c r="D7" s="12" t="n"/>
    </row>
    <row r="8" ht="20" customHeight="1">
      <c r="A8" s="9" t="inlineStr">
        <is>
          <t>من حـ/ مصروف بدل السكن</t>
        </is>
      </c>
      <c r="B8" s="10" t="n">
        <v>9500</v>
      </c>
      <c r="C8" s="11" t="n"/>
      <c r="D8" s="12" t="n"/>
    </row>
    <row r="9" ht="20" customHeight="1">
      <c r="A9" s="9" t="inlineStr">
        <is>
          <t>من حـ/ مصروف بدل النقل</t>
        </is>
      </c>
      <c r="B9" s="10" t="n">
        <v>3500</v>
      </c>
      <c r="C9" s="11" t="n"/>
      <c r="D9" s="12" t="n"/>
    </row>
    <row r="10" ht="20" customHeight="1">
      <c r="A10" s="9" t="inlineStr">
        <is>
          <t>من حـ/ مصروف التأمينات الاجتماعية</t>
        </is>
      </c>
      <c r="B10" s="10" t="n">
        <v>3975</v>
      </c>
      <c r="C10" s="11" t="n"/>
      <c r="D10" s="12" t="n"/>
    </row>
    <row r="11" ht="20" customHeight="1">
      <c r="A11" s="13" t="inlineStr">
        <is>
          <t>إلى حـ/ رواتب مستحقة</t>
        </is>
      </c>
      <c r="B11" s="11" t="n"/>
      <c r="C11" s="14" t="n">
        <v>47975</v>
      </c>
      <c r="D11" s="12" t="n"/>
    </row>
    <row r="12" ht="20" customHeight="1">
      <c r="A12" s="13" t="inlineStr">
        <is>
          <t>إلى حـ/ التأمينات الاجتماعية المستحقة</t>
        </is>
      </c>
      <c r="B12" s="11" t="n"/>
      <c r="C12" s="14" t="n">
        <v>7000</v>
      </c>
      <c r="D12" s="12" t="n"/>
    </row>
    <row r="13">
      <c r="A13" s="15" t="inlineStr">
        <is>
          <t>الإجمالي</t>
        </is>
      </c>
      <c r="B13" s="16">
        <f>SUM(B7:B12)</f>
        <v/>
      </c>
      <c r="C13" s="16">
        <f>SUM(C7:C12)</f>
        <v/>
      </c>
    </row>
    <row r="14" ht="22" customHeight="1">
      <c r="A14" s="4" t="inlineStr">
        <is>
          <t>التحقق: المدين يساوي الدائن؟</t>
        </is>
      </c>
      <c r="B14" s="17">
        <f>IF(ROUND(B13-C13,2)=0,"متوازن","غير متوازن: الفرق "&amp;TEXT(ABS(B13-C13),"#,##0.00"))</f>
        <v/>
      </c>
      <c r="C14" s="18" t="n"/>
    </row>
    <row r="16" ht="22" customHeight="1">
      <c r="A16" s="19" t="inlineStr">
        <is>
          <t>2. تحويل صافي الرواتب في 1 أكتوبر</t>
        </is>
      </c>
    </row>
    <row r="17" ht="36" customHeight="1">
      <c r="A17" s="20" t="inlineStr">
        <is>
          <t>يحول البنك 47,975 ريالاً إلى حسابات الموظفين السبعة، فيصبح رصيد حساب الرواتب المستحقة صفراً. ولا يمس هذا القيد أي حساب مصروف.</t>
        </is>
      </c>
    </row>
    <row r="18">
      <c r="A18" s="7" t="inlineStr">
        <is>
          <t>البيان</t>
        </is>
      </c>
      <c r="B18" s="8" t="inlineStr">
        <is>
          <t>مدين (ريال)</t>
        </is>
      </c>
      <c r="C18" s="8" t="inlineStr">
        <is>
          <t>دائن (ريال)</t>
        </is>
      </c>
      <c r="D18" s="7" t="inlineStr">
        <is>
          <t>ملاحظة</t>
        </is>
      </c>
    </row>
    <row r="19" ht="20" customHeight="1">
      <c r="A19" s="9" t="inlineStr">
        <is>
          <t>من حـ/ رواتب مستحقة</t>
        </is>
      </c>
      <c r="B19" s="10" t="n">
        <v>47975</v>
      </c>
      <c r="C19" s="11" t="n"/>
      <c r="D19" s="12" t="n"/>
    </row>
    <row r="20" ht="20" customHeight="1">
      <c r="A20" s="13" t="inlineStr">
        <is>
          <t>إلى حـ/ البنك</t>
        </is>
      </c>
      <c r="B20" s="11" t="n"/>
      <c r="C20" s="14" t="n">
        <v>47975</v>
      </c>
      <c r="D20" s="12" t="n"/>
    </row>
    <row r="21">
      <c r="A21" s="15" t="inlineStr">
        <is>
          <t>الإجمالي</t>
        </is>
      </c>
      <c r="B21" s="16">
        <f>SUM(B19:B20)</f>
        <v/>
      </c>
      <c r="C21" s="16">
        <f>SUM(C19:C20)</f>
        <v/>
      </c>
    </row>
    <row r="22" ht="22" customHeight="1">
      <c r="A22" s="4" t="inlineStr">
        <is>
          <t>التحقق: المدين يساوي الدائن؟</t>
        </is>
      </c>
      <c r="B22" s="17">
        <f>IF(ROUND(B21-C21,2)=0,"متوازن","غير متوازن: الفرق "&amp;TEXT(ABS(B21-C21),"#,##0.00"))</f>
        <v/>
      </c>
      <c r="C22" s="18" t="n"/>
    </row>
    <row r="24" ht="22" customHeight="1">
      <c r="A24" s="19" t="inlineStr">
        <is>
          <t>3. سداد اشتراكات سبتمبر حتى 15 أكتوبر</t>
        </is>
      </c>
    </row>
    <row r="25" ht="36" customHeight="1">
      <c r="A25" s="20" t="inlineStr">
        <is>
          <t>يُدفع الاشتراك خلال الأيام الخمسة عشر الأولى من الشهر التالي لشهر استحقاقه، فيُقفَل حساب التأمينات الاجتماعية المستحقة على صفر كذلك. بهاتين الدفعتين يخرج من الحساب البنكي في أكتوبر 54,975 ريالاً.</t>
        </is>
      </c>
    </row>
    <row r="26">
      <c r="A26" s="7" t="inlineStr">
        <is>
          <t>البيان</t>
        </is>
      </c>
      <c r="B26" s="8" t="inlineStr">
        <is>
          <t>مدين (ريال)</t>
        </is>
      </c>
      <c r="C26" s="8" t="inlineStr">
        <is>
          <t>دائن (ريال)</t>
        </is>
      </c>
      <c r="D26" s="7" t="inlineStr">
        <is>
          <t>ملاحظة</t>
        </is>
      </c>
    </row>
    <row r="27" ht="20" customHeight="1">
      <c r="A27" s="9" t="inlineStr">
        <is>
          <t>من حـ/ التأمينات الاجتماعية المستحقة</t>
        </is>
      </c>
      <c r="B27" s="10" t="n">
        <v>7000</v>
      </c>
      <c r="C27" s="11" t="n"/>
      <c r="D27" s="12" t="n"/>
    </row>
    <row r="28" ht="20" customHeight="1">
      <c r="A28" s="13" t="inlineStr">
        <is>
          <t>إلى حـ/ البنك</t>
        </is>
      </c>
      <c r="B28" s="11" t="n"/>
      <c r="C28" s="14" t="n">
        <v>7000</v>
      </c>
      <c r="D28" s="12" t="n"/>
    </row>
    <row r="29">
      <c r="A29" s="15" t="inlineStr">
        <is>
          <t>الإجمالي</t>
        </is>
      </c>
      <c r="B29" s="16">
        <f>SUM(B27:B28)</f>
        <v/>
      </c>
      <c r="C29" s="16">
        <f>SUM(C27:C28)</f>
        <v/>
      </c>
    </row>
    <row r="30" ht="22" customHeight="1">
      <c r="A30" s="4" t="inlineStr">
        <is>
          <t>التحقق: المدين يساوي الدائن؟</t>
        </is>
      </c>
      <c r="B30" s="17">
        <f>IF(ROUND(B29-C29,2)=0,"متوازن","غير متوازن: الفرق "&amp;TEXT(ABS(B29-C29),"#,##0.00"))</f>
        <v/>
      </c>
      <c r="C30" s="18" t="n"/>
    </row>
    <row r="32" ht="22" customHeight="1">
      <c r="A32" s="19" t="inlineStr">
        <is>
          <t>4. الصرف قبل نهاية الشهر</t>
        </is>
      </c>
    </row>
    <row r="33" ht="36" customHeight="1">
      <c r="A33" s="20" t="inlineStr">
        <is>
          <t>صيغة مستقلة: لو حوّلت المؤسسة الرواتب يوم 28 سبتمبر لأصبح البنك دائناً بالصافي بدلاً من حساب الرواتب المستحقة، فلا يبقى لهذا الحساب رصيد في آخر الشهر. أما اشتراكات التأمينات فتبقى التزاماً حتى أكتوبر.</t>
        </is>
      </c>
    </row>
    <row r="34">
      <c r="A34" s="7" t="inlineStr">
        <is>
          <t>البيان</t>
        </is>
      </c>
      <c r="B34" s="8" t="inlineStr">
        <is>
          <t>مدين (ريال)</t>
        </is>
      </c>
      <c r="C34" s="8" t="inlineStr">
        <is>
          <t>دائن (ريال)</t>
        </is>
      </c>
      <c r="D34" s="7" t="inlineStr">
        <is>
          <t>ملاحظة</t>
        </is>
      </c>
    </row>
    <row r="35" ht="20" customHeight="1">
      <c r="A35" s="9" t="inlineStr">
        <is>
          <t>من حـ/ مصروف الرواتب والبدلات</t>
        </is>
      </c>
      <c r="B35" s="10" t="n">
        <v>51000</v>
      </c>
      <c r="C35" s="11" t="n"/>
      <c r="D35" s="12" t="n"/>
    </row>
    <row r="36" ht="20" customHeight="1">
      <c r="A36" s="9" t="inlineStr">
        <is>
          <t>من حـ/ مصروف التأمينات الاجتماعية</t>
        </is>
      </c>
      <c r="B36" s="10" t="n">
        <v>3975</v>
      </c>
      <c r="C36" s="11" t="n"/>
      <c r="D36" s="12" t="n"/>
    </row>
    <row r="37" ht="20" customHeight="1">
      <c r="A37" s="13" t="inlineStr">
        <is>
          <t>إلى حـ/ البنك</t>
        </is>
      </c>
      <c r="B37" s="11" t="n"/>
      <c r="C37" s="14" t="n">
        <v>47975</v>
      </c>
      <c r="D37" s="12" t="n"/>
    </row>
    <row r="38" ht="20" customHeight="1">
      <c r="A38" s="13" t="inlineStr">
        <is>
          <t>إلى حـ/ التأمينات الاجتماعية المستحقة</t>
        </is>
      </c>
      <c r="B38" s="11" t="n"/>
      <c r="C38" s="14" t="n">
        <v>7000</v>
      </c>
      <c r="D38" s="12" t="n"/>
    </row>
    <row r="39">
      <c r="A39" s="15" t="inlineStr">
        <is>
          <t>الإجمالي</t>
        </is>
      </c>
      <c r="B39" s="16">
        <f>SUM(B35:B38)</f>
        <v/>
      </c>
      <c r="C39" s="16">
        <f>SUM(C35:C38)</f>
        <v/>
      </c>
    </row>
    <row r="40" ht="22" customHeight="1">
      <c r="A40" s="4" t="inlineStr">
        <is>
          <t>التحقق: المدين يساوي الدائن؟</t>
        </is>
      </c>
      <c r="B40" s="17">
        <f>IF(ROUND(B39-C39,2)=0,"متوازن","غير متوازن: الفرق "&amp;TEXT(ABS(B39-C39),"#,##0.00"))</f>
        <v/>
      </c>
      <c r="C40" s="18" t="n"/>
    </row>
  </sheetData>
  <mergeCells count="14">
    <mergeCell ref="A1:D1"/>
    <mergeCell ref="A5:D5"/>
    <mergeCell ref="A17:D17"/>
    <mergeCell ref="B30:C30"/>
    <mergeCell ref="B40:C40"/>
    <mergeCell ref="A4:D4"/>
    <mergeCell ref="B22:C22"/>
    <mergeCell ref="B14:C14"/>
    <mergeCell ref="A25:D25"/>
    <mergeCell ref="A24:D24"/>
    <mergeCell ref="A2:D2"/>
    <mergeCell ref="A16:D16"/>
    <mergeCell ref="A33:D33"/>
    <mergeCell ref="A32:D32"/>
  </mergeCell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قيود دوت كوم</dc:creator>
  <dc:title xmlns:dc="http://purl.org/dc/elements/1.1/">قيد استحقاق الرواتب في نهاية الشهر</dc:title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قيود دوت كوم</cp:lastModifiedBy>
</cp:coreProperties>
</file>