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استحقاق في آخر الشهر" sheetId="1" state="visible" r:id="rId1"/>
    <sheet xmlns:r="http://schemas.openxmlformats.org/officeDocument/2006/relationships" name="سداد الاشتراكات" sheetId="2" state="visible" r:id="rId2"/>
    <sheet xmlns:r="http://schemas.openxmlformats.org/officeDocument/2006/relationships" name="صيغ أخرى" sheetId="3" state="visible" r:id="rId3"/>
  </sheets>
  <definedNames>
    <definedName name="_xlnm.Print_Area" localSheetId="0">'الاستحقاق في آخر الشهر'!$A$1:$D$15</definedName>
    <definedName name="_xlnm.Print_Area" localSheetId="1">'سداد الاشتراكات'!$A$1:$D$14</definedName>
    <definedName name="_xlnm.Print_Area" localSheetId="2">'صيغ أخرى'!$A$1:$D$29</definedName>
  </definedNames>
  <calcPr calcId="124519" fullCalcOnLoad="1"/>
</workbook>
</file>

<file path=xl/styles.xml><?xml version="1.0" encoding="utf-8"?>
<styleSheet xmlns="http://schemas.openxmlformats.org/spreadsheetml/2006/main">
  <numFmts count="2">
    <numFmt numFmtId="164" formatCode="0.##&quot;%&quot;"/>
    <numFmt numFmtId="165"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5">
    <fill>
      <patternFill/>
    </fill>
    <fill>
      <patternFill patternType="gray125"/>
    </fill>
    <fill>
      <patternFill patternType="solid">
        <fgColor rgb="00E6FF2E"/>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top style="medium">
        <color rgb="00000000"/>
      </top>
      <bottom style="medium">
        <color rgb="00000000"/>
      </bottom>
    </border>
    <border>
      <bottom style="thin">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2">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164" fontId="3" fillId="2" borderId="2" applyAlignment="1" pivotButton="0" quotePrefix="0" xfId="0">
      <alignment horizontal="left" vertical="center" indent="1" readingOrder="1"/>
    </xf>
    <xf numFmtId="0" fontId="3" fillId="0" borderId="3" applyAlignment="1" pivotButton="0" quotePrefix="0" xfId="0">
      <alignment horizontal="right" vertical="center" wrapText="1" readingOrder="2"/>
    </xf>
    <xf numFmtId="0" fontId="3" fillId="0" borderId="3" applyAlignment="1" pivotButton="0" quotePrefix="0" xfId="0">
      <alignment horizontal="center" vertical="center" wrapText="1"/>
    </xf>
    <xf numFmtId="0" fontId="4" fillId="0" borderId="4" applyAlignment="1" pivotButton="0" quotePrefix="0" xfId="0">
      <alignment horizontal="right" vertical="center" wrapText="1" readingOrder="2"/>
    </xf>
    <xf numFmtId="165" fontId="3" fillId="3" borderId="4" applyAlignment="1" pivotButton="0" quotePrefix="0" xfId="0">
      <alignment horizontal="left" vertical="center" indent="1" readingOrder="1"/>
    </xf>
    <xf numFmtId="0" fontId="0" fillId="0" borderId="4" pivotButton="0" quotePrefix="0" xfId="0"/>
    <xf numFmtId="0" fontId="5" fillId="0" borderId="4" applyAlignment="1" pivotButton="0" quotePrefix="0" xfId="0">
      <alignment horizontal="right" vertical="center" wrapText="1" readingOrder="2"/>
    </xf>
    <xf numFmtId="0" fontId="4" fillId="0" borderId="4" applyAlignment="1" pivotButton="0" quotePrefix="0" xfId="0">
      <alignment horizontal="right" vertical="center" wrapText="1" indent="2" readingOrder="2"/>
    </xf>
    <xf numFmtId="165" fontId="3" fillId="4" borderId="4"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التأمينات الاجتماعية وسداد الاشتراكات</t>
        </is>
      </c>
      <c r="B1" s="2" t="n"/>
      <c r="C1" s="2" t="n"/>
      <c r="D1" s="2" t="n"/>
    </row>
    <row r="2">
      <c r="A2" s="3" t="inlineStr">
        <is>
          <t>القيد: الاستحقاق في آخر الشهر</t>
        </is>
      </c>
    </row>
    <row r="4">
      <c r="A4" s="3" t="inlineStr">
        <is>
          <t>اكتب في الخلايا الصفراء، ويُحسب القيد وحده.</t>
        </is>
      </c>
    </row>
    <row r="5" ht="20" customHeight="1">
      <c r="A5" s="4" t="inlineStr">
        <is>
          <t>مجموع الأجر الخاضع للسعوديين في النظام السابق</t>
        </is>
      </c>
      <c r="B5" s="5" t="n">
        <v>11500</v>
      </c>
      <c r="C5" s="6" t="inlineStr">
        <is>
          <t>ريال</t>
        </is>
      </c>
    </row>
    <row r="6" ht="20" customHeight="1">
      <c r="A6" s="4" t="inlineStr">
        <is>
          <t>مجموع الأجر الخاضع للسعوديين في النظام الجديد</t>
        </is>
      </c>
      <c r="B6" s="5" t="n">
        <v>8000</v>
      </c>
      <c r="C6" s="6" t="inlineStr">
        <is>
          <t>ريال</t>
        </is>
      </c>
    </row>
    <row r="7" ht="20" customHeight="1">
      <c r="A7" s="4" t="inlineStr">
        <is>
          <t>نسبة المعاشات على كل طرف في النظام الجديد</t>
        </is>
      </c>
      <c r="B7" s="7" t="n">
        <v>10</v>
      </c>
      <c r="C7" s="6" t="inlineStr"/>
    </row>
    <row r="8" ht="20" customHeight="1">
      <c r="A8" s="4" t="inlineStr">
        <is>
          <t>مجموع الأجر الخاضع لغير السعوديين</t>
        </is>
      </c>
      <c r="B8" s="5" t="n">
        <v>4750</v>
      </c>
      <c r="C8" s="6" t="inlineStr">
        <is>
          <t>ريال</t>
        </is>
      </c>
    </row>
    <row r="10">
      <c r="A10" s="8" t="inlineStr">
        <is>
          <t>البيان</t>
        </is>
      </c>
      <c r="B10" s="9" t="inlineStr">
        <is>
          <t>مدين (ريال)</t>
        </is>
      </c>
      <c r="C10" s="9" t="inlineStr">
        <is>
          <t>دائن (ريال)</t>
        </is>
      </c>
      <c r="D10" s="8" t="inlineStr">
        <is>
          <t>ملاحظة</t>
        </is>
      </c>
    </row>
    <row r="11" ht="20" customHeight="1">
      <c r="A11" s="10">
        <f>IF(ROUND(B11,2)=0,"","من حـ/ مصروف التأمينات الاجتماعية")</f>
        <v/>
      </c>
      <c r="B11" s="11">
        <f>ROUND(ROUND($B$5*0.1175,2)+ROUND($B$6*(IFERROR($B$7/100,0)+0.0275),2)+ROUND($B$8*0.02,2),2)</f>
        <v/>
      </c>
      <c r="C11" s="12" t="n"/>
      <c r="D11" s="13">
        <f>IF(ROUND(B11,2)=0,"","حصة المنشأة")</f>
        <v/>
      </c>
    </row>
    <row r="12" ht="20" customHeight="1">
      <c r="A12" s="10">
        <f>IF(ROUND(B12,2)=0,"","من حـ/ رواتب مستحقة")</f>
        <v/>
      </c>
      <c r="B12" s="11">
        <f>ROUND(ROUND($B$5*0.0975,2)+ROUND($B$6*(IFERROR($B$7/100,0)+0.0075),2),2)</f>
        <v/>
      </c>
      <c r="C12" s="12" t="n"/>
      <c r="D12" s="13">
        <f>IF(ROUND(B12,2)=0,"","حصة الموظفين المخصومة")</f>
        <v/>
      </c>
    </row>
    <row r="13" ht="20" customHeight="1">
      <c r="A13" s="14">
        <f>IF(ROUND(C13,2)=0,"","إلى حـ/ التأمينات الاجتماعية المستحقة")</f>
        <v/>
      </c>
      <c r="B13" s="12" t="n"/>
      <c r="C13" s="15">
        <f>ROUND(ROUND($B$5*0.1175,2)+ROUND($B$6*(IFERROR($B$7/100,0)+0.0275),2)+ROUND($B$8*0.02,2)+ROUND($B$5*0.0975,2)+ROUND($B$6*(IFERROR($B$7/100,0)+0.0075),2),2)</f>
        <v/>
      </c>
      <c r="D13" s="13" t="n"/>
    </row>
    <row r="14">
      <c r="A14" s="16" t="inlineStr">
        <is>
          <t>الإجمالي</t>
        </is>
      </c>
      <c r="B14" s="17">
        <f>SUM(B11:B13)</f>
        <v/>
      </c>
      <c r="C14" s="17">
        <f>SUM(C11:C13)</f>
        <v/>
      </c>
    </row>
    <row r="15" ht="22" customHeight="1">
      <c r="A15" s="4" t="inlineStr">
        <is>
          <t>التحقق: المدين يساوي الدائن؟</t>
        </is>
      </c>
      <c r="B15" s="18">
        <f>IF(ROUND(B14-C14,2)=0,"متوازن","غير متوازن: الفرق "&amp;TEXT(ABS(B14-C14),"#,##0.00"))</f>
        <v/>
      </c>
      <c r="C15" s="19" t="n"/>
    </row>
  </sheetData>
  <mergeCells count="4">
    <mergeCell ref="A1:D1"/>
    <mergeCell ref="A4:D4"/>
    <mergeCell ref="A2:D2"/>
    <mergeCell ref="B15:C15"/>
  </mergeCells>
  <conditionalFormatting sqref="B11">
    <cfRule type="expression" priority="1" dxfId="0" stopIfTrue="1">
      <formula>ROUND(B11,2)=0</formula>
    </cfRule>
  </conditionalFormatting>
  <conditionalFormatting sqref="B12">
    <cfRule type="expression" priority="2" dxfId="0" stopIfTrue="1">
      <formula>ROUND(B12,2)=0</formula>
    </cfRule>
  </conditionalFormatting>
  <conditionalFormatting sqref="C13">
    <cfRule type="expression" priority="3" dxfId="0" stopIfTrue="1">
      <formula>ROUND(C13,2)=0</formula>
    </cfRule>
  </conditionalFormatting>
  <dataValidations count="3">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قيمة غير صالحة" error="اكتب رقم من 9 إلى 11" type="decimal" operator="between">
      <formula1>9</formula1>
      <formula2>11</formula2>
    </dataValidation>
    <dataValidation sqref="B8"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14"/>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التأمينات الاجتماعية وسداد الاشتراكات</t>
        </is>
      </c>
      <c r="B1" s="2" t="n"/>
      <c r="C1" s="2" t="n"/>
      <c r="D1" s="2" t="n"/>
    </row>
    <row r="2">
      <c r="A2" s="3" t="inlineStr">
        <is>
          <t>القيد: سداد الاشتراكات</t>
        </is>
      </c>
    </row>
    <row r="4">
      <c r="A4" s="3" t="inlineStr">
        <is>
          <t>اكتب في الخلايا الصفراء، ويُحسب القيد وحده.</t>
        </is>
      </c>
    </row>
    <row r="5" ht="20" customHeight="1">
      <c r="A5" s="4" t="inlineStr">
        <is>
          <t>مجموع الأجر الخاضع للسعوديين في النظام السابق</t>
        </is>
      </c>
      <c r="B5" s="5" t="n">
        <v>11500</v>
      </c>
      <c r="C5" s="6" t="inlineStr">
        <is>
          <t>ريال</t>
        </is>
      </c>
    </row>
    <row r="6" ht="20" customHeight="1">
      <c r="A6" s="4" t="inlineStr">
        <is>
          <t>مجموع الأجر الخاضع للسعوديين في النظام الجديد</t>
        </is>
      </c>
      <c r="B6" s="5" t="n">
        <v>8000</v>
      </c>
      <c r="C6" s="6" t="inlineStr">
        <is>
          <t>ريال</t>
        </is>
      </c>
    </row>
    <row r="7" ht="20" customHeight="1">
      <c r="A7" s="4" t="inlineStr">
        <is>
          <t>نسبة المعاشات على كل طرف في النظام الجديد</t>
        </is>
      </c>
      <c r="B7" s="7" t="n">
        <v>10</v>
      </c>
      <c r="C7" s="6" t="inlineStr"/>
    </row>
    <row r="8" ht="20" customHeight="1">
      <c r="A8" s="4" t="inlineStr">
        <is>
          <t>مجموع الأجر الخاضع لغير السعوديين</t>
        </is>
      </c>
      <c r="B8" s="5" t="n">
        <v>4750</v>
      </c>
      <c r="C8" s="6" t="inlineStr">
        <is>
          <t>ريال</t>
        </is>
      </c>
    </row>
    <row r="10">
      <c r="A10" s="8" t="inlineStr">
        <is>
          <t>البيان</t>
        </is>
      </c>
      <c r="B10" s="9" t="inlineStr">
        <is>
          <t>مدين (ريال)</t>
        </is>
      </c>
      <c r="C10" s="9" t="inlineStr">
        <is>
          <t>دائن (ريال)</t>
        </is>
      </c>
      <c r="D10" s="8" t="inlineStr">
        <is>
          <t>ملاحظة</t>
        </is>
      </c>
    </row>
    <row r="11" ht="20" customHeight="1">
      <c r="A11" s="10">
        <f>IF(ROUND(B11,2)=0,"","من حـ/ التأمينات الاجتماعية المستحقة")</f>
        <v/>
      </c>
      <c r="B11" s="11">
        <f>ROUND(ROUND($B$5*0.1175,2)+ROUND($B$6*(IFERROR($B$7/100,0)+0.0275),2)+ROUND($B$8*0.02,2)+ROUND($B$5*0.0975,2)+ROUND($B$6*(IFERROR($B$7/100,0)+0.0075),2),2)</f>
        <v/>
      </c>
      <c r="C11" s="12" t="n"/>
      <c r="D11" s="13" t="n"/>
    </row>
    <row r="12" ht="20" customHeight="1">
      <c r="A12" s="14">
        <f>IF(ROUND(C12,2)=0,"","إلى حـ/ البنك")</f>
        <v/>
      </c>
      <c r="B12" s="12" t="n"/>
      <c r="C12" s="15">
        <f>ROUND(ROUND($B$5*0.1175,2)+ROUND($B$6*(IFERROR($B$7/100,0)+0.0275),2)+ROUND($B$8*0.02,2)+ROUND($B$5*0.0975,2)+ROUND($B$6*(IFERROR($B$7/100,0)+0.0075),2),2)</f>
        <v/>
      </c>
      <c r="D12" s="13" t="n"/>
    </row>
    <row r="13">
      <c r="A13" s="16" t="inlineStr">
        <is>
          <t>الإجمالي</t>
        </is>
      </c>
      <c r="B13" s="17">
        <f>SUM(B11:B12)</f>
        <v/>
      </c>
      <c r="C13" s="17">
        <f>SUM(C11:C12)</f>
        <v/>
      </c>
    </row>
    <row r="14" ht="22" customHeight="1">
      <c r="A14" s="4" t="inlineStr">
        <is>
          <t>التحقق: المدين يساوي الدائن؟</t>
        </is>
      </c>
      <c r="B14" s="18">
        <f>IF(ROUND(B13-C13,2)=0,"متوازن","غير متوازن: الفرق "&amp;TEXT(ABS(B13-C13),"#,##0.00"))</f>
        <v/>
      </c>
      <c r="C14" s="19" t="n"/>
    </row>
  </sheetData>
  <mergeCells count="4">
    <mergeCell ref="B14:C14"/>
    <mergeCell ref="A1:D1"/>
    <mergeCell ref="A4:D4"/>
    <mergeCell ref="A2:D2"/>
  </mergeCells>
  <conditionalFormatting sqref="B11">
    <cfRule type="expression" priority="1" dxfId="0" stopIfTrue="1">
      <formula>ROUND(B11,2)=0</formula>
    </cfRule>
  </conditionalFormatting>
  <conditionalFormatting sqref="C12">
    <cfRule type="expression" priority="2" dxfId="0" stopIfTrue="1">
      <formula>ROUND(C12,2)=0</formula>
    </cfRule>
  </conditionalFormatting>
  <dataValidations count="3">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قيمة غير صالحة" error="اكتب رقم من 9 إلى 11" type="decimal" operator="between">
      <formula1>9</formula1>
      <formula2>11</formula2>
    </dataValidation>
    <dataValidation sqref="B8"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29"/>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التأمينات الاجتماعية وسداد الاشتراكات: صيغ أخرى</t>
        </is>
      </c>
      <c r="B1" s="2" t="n"/>
      <c r="C1" s="2" t="n"/>
      <c r="D1" s="2" t="n"/>
    </row>
    <row r="2">
      <c r="A2" s="3" t="inlineStr">
        <is>
          <t>المبالغ كما في أمثلة الصفحة، ويمكن تعديلها في الخلايا الملونة.</t>
        </is>
      </c>
    </row>
    <row r="4" ht="22" customHeight="1">
      <c r="A4" s="20" t="inlineStr">
        <is>
          <t>1. سداد اشتراكات أغسطس بتحويل بنكي</t>
        </is>
      </c>
    </row>
    <row r="5" ht="51" customHeight="1">
      <c r="A5" s="21" t="inlineStr">
        <is>
          <t>يوم 10 سبتمبر 2026 خرج المبلغ كاملاً من البنك، فعاد رصيد التأمينات الاجتماعية المستحقة إلى صفر. هذا القيد لا يمس المصروف، فقد ثبت في أغسطس. ويسهل تتبع الدفعة في نظام محاسبي يخصص لكل بنك وصندوق حساباً مستقلاً، فيظهر خروجها في حركة الحساب الذي دفعت منه وحده.</t>
        </is>
      </c>
    </row>
    <row r="6">
      <c r="A6" s="8" t="inlineStr">
        <is>
          <t>البيان</t>
        </is>
      </c>
      <c r="B6" s="9" t="inlineStr">
        <is>
          <t>مدين (ريال)</t>
        </is>
      </c>
      <c r="C6" s="9" t="inlineStr">
        <is>
          <t>دائن (ريال)</t>
        </is>
      </c>
      <c r="D6" s="8" t="inlineStr">
        <is>
          <t>ملاحظة</t>
        </is>
      </c>
    </row>
    <row r="7" ht="20" customHeight="1">
      <c r="A7" s="10" t="inlineStr">
        <is>
          <t>من حـ/ التأمينات الاجتماعية المستحقة</t>
        </is>
      </c>
      <c r="B7" s="11" t="n">
        <v>4447.5</v>
      </c>
      <c r="C7" s="12" t="n"/>
      <c r="D7" s="13" t="n"/>
    </row>
    <row r="8" ht="20" customHeight="1">
      <c r="A8" s="14" t="inlineStr">
        <is>
          <t>إلى حـ/ البنك</t>
        </is>
      </c>
      <c r="B8" s="12" t="n"/>
      <c r="C8" s="15" t="n">
        <v>4447.5</v>
      </c>
      <c r="D8" s="13" t="n"/>
    </row>
    <row r="9">
      <c r="A9" s="16" t="inlineStr">
        <is>
          <t>الإجمالي</t>
        </is>
      </c>
      <c r="B9" s="17">
        <f>SUM(B7:B8)</f>
        <v/>
      </c>
      <c r="C9" s="17">
        <f>SUM(C7:C8)</f>
        <v/>
      </c>
    </row>
    <row r="10" ht="22" customHeight="1">
      <c r="A10" s="4" t="inlineStr">
        <is>
          <t>التحقق: المدين يساوي الدائن؟</t>
        </is>
      </c>
      <c r="B10" s="18">
        <f>IF(ROUND(B9-C9,2)=0,"متوازن","غير متوازن: الفرق "&amp;TEXT(ABS(B9-C9),"#,##0.00"))</f>
        <v/>
      </c>
      <c r="C10" s="19" t="n"/>
    </row>
    <row r="12" ht="22" customHeight="1">
      <c r="A12" s="20" t="inlineStr">
        <is>
          <t>2. مصروف منفصل للسعوديين وغير السعوديين</t>
        </is>
      </c>
    </row>
    <row r="13" ht="51" customHeight="1">
      <c r="A13" s="21" t="inlineStr">
        <is>
          <t>تفصل بعض المنشآت المصروف بحسب الجنسية. سطر غير السعوديين اشتراك الأخطار المهنية وحده بنسبة ثابتة، فيتغير بعدد العمالة وأجورها، أما سطر السعوديين فيرتفع كل يوليو مع موظفي النظام الجديد. الطرف الدائن لا يتغير، وحصة الموظفين تبقى سطراً واحداً.</t>
        </is>
      </c>
    </row>
    <row r="14">
      <c r="A14" s="8" t="inlineStr">
        <is>
          <t>البيان</t>
        </is>
      </c>
      <c r="B14" s="9" t="inlineStr">
        <is>
          <t>مدين (ريال)</t>
        </is>
      </c>
      <c r="C14" s="9" t="inlineStr">
        <is>
          <t>دائن (ريال)</t>
        </is>
      </c>
      <c r="D14" s="8" t="inlineStr">
        <is>
          <t>ملاحظة</t>
        </is>
      </c>
    </row>
    <row r="15" ht="20" customHeight="1">
      <c r="A15" s="10" t="inlineStr">
        <is>
          <t>من حـ/ مصروف تأمينات السعوديين</t>
        </is>
      </c>
      <c r="B15" s="11" t="n">
        <v>2371.25</v>
      </c>
      <c r="C15" s="12" t="n"/>
      <c r="D15" s="13" t="n"/>
    </row>
    <row r="16" ht="20" customHeight="1">
      <c r="A16" s="10" t="inlineStr">
        <is>
          <t>من حـ/ مصروف تأمينات غير السعوديين</t>
        </is>
      </c>
      <c r="B16" s="11" t="n">
        <v>95</v>
      </c>
      <c r="C16" s="12" t="n"/>
      <c r="D16" s="13" t="n"/>
    </row>
    <row r="17" ht="20" customHeight="1">
      <c r="A17" s="10" t="inlineStr">
        <is>
          <t>من حـ/ رواتب مستحقة</t>
        </is>
      </c>
      <c r="B17" s="11" t="n">
        <v>1981.25</v>
      </c>
      <c r="C17" s="12" t="n"/>
      <c r="D17" s="13" t="n"/>
    </row>
    <row r="18" ht="20" customHeight="1">
      <c r="A18" s="14" t="inlineStr">
        <is>
          <t>إلى حـ/ التأمينات الاجتماعية المستحقة</t>
        </is>
      </c>
      <c r="B18" s="12" t="n"/>
      <c r="C18" s="15" t="n">
        <v>4447.5</v>
      </c>
      <c r="D18" s="13" t="n"/>
    </row>
    <row r="19">
      <c r="A19" s="16" t="inlineStr">
        <is>
          <t>الإجمالي</t>
        </is>
      </c>
      <c r="B19" s="17">
        <f>SUM(B15:B18)</f>
        <v/>
      </c>
      <c r="C19" s="17">
        <f>SUM(C15:C18)</f>
        <v/>
      </c>
    </row>
    <row r="20" ht="22" customHeight="1">
      <c r="A20" s="4" t="inlineStr">
        <is>
          <t>التحقق: المدين يساوي الدائن؟</t>
        </is>
      </c>
      <c r="B20" s="18">
        <f>IF(ROUND(B19-C19,2)=0,"متوازن","غير متوازن: الفرق "&amp;TEXT(ABS(B19-C19),"#,##0.00"))</f>
        <v/>
      </c>
      <c r="C20" s="19" t="n"/>
    </row>
    <row r="22" ht="22" customHeight="1">
      <c r="A22" s="20" t="inlineStr">
        <is>
          <t>3. سداد متأخر مع غرامة</t>
        </is>
      </c>
    </row>
    <row r="23" ht="36" customHeight="1">
      <c r="A23" s="21" t="inlineStr">
        <is>
          <t>لو تأخرت الورشة وظهرت مع الاشتراكات المستحقة غرامة قدرها 90 ريالاً، وهو مبلغ افتراضي للتوضيح لا يمثل نسبة رسمية، فالغرامة سطر مدين مستقل. الالتزام الأصلي يقفل بمبلغه نفسه، والبنك دائن بما خرج فعلاً.</t>
        </is>
      </c>
    </row>
    <row r="24">
      <c r="A24" s="8" t="inlineStr">
        <is>
          <t>البيان</t>
        </is>
      </c>
      <c r="B24" s="9" t="inlineStr">
        <is>
          <t>مدين (ريال)</t>
        </is>
      </c>
      <c r="C24" s="9" t="inlineStr">
        <is>
          <t>دائن (ريال)</t>
        </is>
      </c>
      <c r="D24" s="8" t="inlineStr">
        <is>
          <t>ملاحظة</t>
        </is>
      </c>
    </row>
    <row r="25" ht="20" customHeight="1">
      <c r="A25" s="10" t="inlineStr">
        <is>
          <t>من حـ/ التأمينات الاجتماعية المستحقة</t>
        </is>
      </c>
      <c r="B25" s="11" t="n">
        <v>4447.5</v>
      </c>
      <c r="C25" s="12" t="n"/>
      <c r="D25" s="13" t="n"/>
    </row>
    <row r="26" ht="20" customHeight="1">
      <c r="A26" s="10" t="inlineStr">
        <is>
          <t>من حـ/ غرامات التأخير</t>
        </is>
      </c>
      <c r="B26" s="11" t="n">
        <v>90</v>
      </c>
      <c r="C26" s="12" t="n"/>
      <c r="D26" s="13" t="n"/>
    </row>
    <row r="27" ht="20" customHeight="1">
      <c r="A27" s="14" t="inlineStr">
        <is>
          <t>إلى حـ/ البنك</t>
        </is>
      </c>
      <c r="B27" s="12" t="n"/>
      <c r="C27" s="15" t="n">
        <v>4537.5</v>
      </c>
      <c r="D27" s="13" t="n"/>
    </row>
    <row r="28">
      <c r="A28" s="16" t="inlineStr">
        <is>
          <t>الإجمالي</t>
        </is>
      </c>
      <c r="B28" s="17">
        <f>SUM(B25:B27)</f>
        <v/>
      </c>
      <c r="C28" s="17">
        <f>SUM(C25:C27)</f>
        <v/>
      </c>
    </row>
    <row r="29" ht="22" customHeight="1">
      <c r="A29" s="4" t="inlineStr">
        <is>
          <t>التحقق: المدين يساوي الدائن؟</t>
        </is>
      </c>
      <c r="B29" s="18">
        <f>IF(ROUND(B28-C28,2)=0,"متوازن","غير متوازن: الفرق "&amp;TEXT(ABS(B28-C28),"#,##0.00"))</f>
        <v/>
      </c>
      <c r="C29" s="19" t="n"/>
    </row>
  </sheetData>
  <mergeCells count="11">
    <mergeCell ref="A1:D1"/>
    <mergeCell ref="A5:D5"/>
    <mergeCell ref="A23:D23"/>
    <mergeCell ref="B29:C29"/>
    <mergeCell ref="A22:D22"/>
    <mergeCell ref="A12:D12"/>
    <mergeCell ref="A4:D4"/>
    <mergeCell ref="B20:C20"/>
    <mergeCell ref="B10:C10"/>
    <mergeCell ref="A2:D2"/>
    <mergeCell ref="A13:D13"/>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التأمينات الاجتماعية وسداد الاشتراكات</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