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استحقاق في آخر الفترة" sheetId="1" state="visible" r:id="rId1"/>
    <sheet xmlns:r="http://schemas.openxmlformats.org/officeDocument/2006/relationships" name="وصول الفاتورة بالمبلغ المقدر" sheetId="2" state="visible" r:id="rId2"/>
    <sheet xmlns:r="http://schemas.openxmlformats.org/officeDocument/2006/relationships" name="القيد العكسي أول الفترة" sheetId="3" state="visible" r:id="rId3"/>
    <sheet xmlns:r="http://schemas.openxmlformats.org/officeDocument/2006/relationships" name="الفاتورة بعد القيد العكسي" sheetId="4" state="visible" r:id="rId4"/>
    <sheet xmlns:r="http://schemas.openxmlformats.org/officeDocument/2006/relationships" name="صيغ أخرى" sheetId="5" state="visible" r:id="rId5"/>
  </sheets>
  <definedNames>
    <definedName name="_xlnm.Print_Area" localSheetId="0">'الاستحقاق في آخر الفترة'!$A$1:$D$11</definedName>
    <definedName name="_xlnm.Print_Area" localSheetId="1">'وصول الفاتورة بالمبلغ المقدر'!$A$1:$D$15</definedName>
    <definedName name="_xlnm.Print_Area" localSheetId="2">'القيد العكسي أول الفترة'!$A$1:$D$11</definedName>
    <definedName name="_xlnm.Print_Area" localSheetId="3">'الفاتورة بعد القيد العكسي'!$A$1:$D$15</definedName>
    <definedName name="_xlnm.Print_Area" localSheetId="4">'صيغ أخرى'!$A$1:$D$30</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6">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
      <patternFill patternType="solid">
        <fgColor rgb="00EFEFE8"/>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4">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4" fillId="0" borderId="4" applyAlignment="1" pivotButton="0" quotePrefix="0" xfId="0">
      <alignment horizontal="right" vertical="center" wrapText="1" readingOrder="2"/>
    </xf>
    <xf numFmtId="164" fontId="3" fillId="3" borderId="4" applyAlignment="1" pivotButton="0" quotePrefix="0" xfId="0">
      <alignment horizontal="left" vertical="center" indent="1" readingOrder="1"/>
    </xf>
    <xf numFmtId="0" fontId="0" fillId="0" borderId="4" pivotButton="0" quotePrefix="0" xfId="0"/>
    <xf numFmtId="0" fontId="5" fillId="0" borderId="4" applyAlignment="1" pivotButton="0" quotePrefix="0" xfId="0">
      <alignment horizontal="right" vertical="center" wrapText="1" readingOrder="2"/>
    </xf>
    <xf numFmtId="0" fontId="4" fillId="0" borderId="4" applyAlignment="1" pivotButton="0" quotePrefix="0" xfId="0">
      <alignment horizontal="right" vertical="center" wrapText="1" indent="2" readingOrder="2"/>
    </xf>
    <xf numFmtId="164"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9" fontId="3" fillId="2" borderId="2" applyAlignment="1" pivotButton="0" quotePrefix="0" xfId="0">
      <alignment horizontal="left" vertical="center" indent="1" readingOrder="1"/>
    </xf>
    <xf numFmtId="0" fontId="4" fillId="0" borderId="0" applyAlignment="1" pivotButton="0" quotePrefix="0" xfId="0">
      <alignment horizontal="right" vertical="center" wrapText="1" readingOrder="2"/>
    </xf>
    <xf numFmtId="4" fontId="4" fillId="5" borderId="4" applyAlignment="1" pivotButton="0" quotePrefix="0" xfId="0">
      <alignment horizontal="left" vertical="center" indent="1" readingOrder="1"/>
    </xf>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1"/>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المصروفات المستحقة في نهاية الفترة</t>
        </is>
      </c>
      <c r="B1" s="2" t="n"/>
      <c r="C1" s="2" t="n"/>
      <c r="D1" s="2" t="n"/>
    </row>
    <row r="2">
      <c r="A2" s="3" t="inlineStr">
        <is>
          <t>المرحلة: الاستحقاق في آخر الفترة</t>
        </is>
      </c>
    </row>
    <row r="4">
      <c r="A4" s="3" t="inlineStr">
        <is>
          <t>اكتب في الخلايا الصفراء، ويُحسب القيد وحده.</t>
        </is>
      </c>
    </row>
    <row r="5" ht="20" customHeight="1">
      <c r="A5" s="4" t="inlineStr">
        <is>
          <t>مبلغ المصروف قبل الضريبة</t>
        </is>
      </c>
      <c r="B5" s="5" t="n">
        <v>9750</v>
      </c>
      <c r="C5" s="6" t="inlineStr">
        <is>
          <t>ريال</t>
        </is>
      </c>
    </row>
    <row r="7">
      <c r="A7" s="7" t="inlineStr">
        <is>
          <t>البيان</t>
        </is>
      </c>
      <c r="B7" s="8" t="inlineStr">
        <is>
          <t>مدين (ريال)</t>
        </is>
      </c>
      <c r="C7" s="8" t="inlineStr">
        <is>
          <t>دائن (ريال)</t>
        </is>
      </c>
      <c r="D7" s="7" t="inlineStr">
        <is>
          <t>ملاحظة</t>
        </is>
      </c>
    </row>
    <row r="8" ht="20" customHeight="1">
      <c r="A8" s="9">
        <f>IF(ROUND(B8,2)=0,"","من حـ/ مصروف الاستشارات التقنية")</f>
        <v/>
      </c>
      <c r="B8" s="10">
        <f>ROUND($B$5,2)</f>
        <v/>
      </c>
      <c r="C8" s="11" t="n"/>
      <c r="D8" s="12">
        <f>IF(ROUND(B8,2)=0,"","أو بند المصروف المناسب")</f>
        <v/>
      </c>
    </row>
    <row r="9" ht="20" customHeight="1">
      <c r="A9" s="13">
        <f>IF(ROUND(C9,2)=0,"","إلى حـ/ مصروفات مستحقة")</f>
        <v/>
      </c>
      <c r="B9" s="11" t="n"/>
      <c r="C9" s="14">
        <f>ROUND($B$5,2)</f>
        <v/>
      </c>
      <c r="D9" s="12" t="n"/>
    </row>
    <row r="10">
      <c r="A10" s="15" t="inlineStr">
        <is>
          <t>الإجمالي</t>
        </is>
      </c>
      <c r="B10" s="16">
        <f>SUM(B8:B9)</f>
        <v/>
      </c>
      <c r="C10" s="16">
        <f>SUM(C8:C9)</f>
        <v/>
      </c>
    </row>
    <row r="11" ht="22" customHeight="1">
      <c r="A11" s="4" t="inlineStr">
        <is>
          <t>التحقق: المدين يساوي الدائن؟</t>
        </is>
      </c>
      <c r="B11" s="17">
        <f>IF(ROUND(B10-C10,2)=0,"متوازن","غير متوازن: الفرق "&amp;TEXT(ABS(B10-C10),"#,##0.00"))</f>
        <v/>
      </c>
      <c r="C11" s="18" t="n"/>
    </row>
  </sheetData>
  <mergeCells count="4">
    <mergeCell ref="B11:C11"/>
    <mergeCell ref="A1:D1"/>
    <mergeCell ref="A4:D4"/>
    <mergeCell ref="A2:D2"/>
  </mergeCells>
  <conditionalFormatting sqref="B8">
    <cfRule type="expression" priority="1" dxfId="0" stopIfTrue="1">
      <formula>ROUND(B8,2)=0</formula>
    </cfRule>
  </conditionalFormatting>
  <conditionalFormatting sqref="C9">
    <cfRule type="expression" priority="2" dxfId="0" stopIfTrue="1">
      <formula>ROUND(C9,2)=0</formula>
    </cfRule>
  </conditionalFormatting>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المصروفات المستحقة في نهاية الفترة</t>
        </is>
      </c>
      <c r="B1" s="2" t="n"/>
      <c r="C1" s="2" t="n"/>
      <c r="D1" s="2" t="n"/>
    </row>
    <row r="2">
      <c r="A2" s="3" t="inlineStr">
        <is>
          <t>المرحلة: وصول الفاتورة بالمبلغ المقدر</t>
        </is>
      </c>
    </row>
    <row r="4">
      <c r="A4" s="3" t="inlineStr">
        <is>
          <t>اكتب في الخلايا الصفراء، ويُحسب القيد وحده.</t>
        </is>
      </c>
    </row>
    <row r="5" ht="20" customHeight="1">
      <c r="A5" s="4" t="inlineStr">
        <is>
          <t>مبلغ المصروف قبل الضريبة</t>
        </is>
      </c>
      <c r="B5" s="5" t="n">
        <v>9750</v>
      </c>
      <c r="C5" s="6" t="inlineStr">
        <is>
          <t>ريال</t>
        </is>
      </c>
    </row>
    <row r="6" ht="20" customHeight="1">
      <c r="A6" s="4" t="inlineStr">
        <is>
          <t>نسبة ضريبة القيمة المضافة</t>
        </is>
      </c>
      <c r="B6" s="19" t="n">
        <v>0.15</v>
      </c>
      <c r="C6" s="6" t="inlineStr">
        <is>
          <t>15% أو 0%</t>
        </is>
      </c>
    </row>
    <row r="7">
      <c r="A7" s="20" t="inlineStr">
        <is>
          <t>مبلغ الضريبة</t>
        </is>
      </c>
      <c r="B7" s="21">
        <f>ROUND($B$5*$B$6,2)</f>
        <v/>
      </c>
      <c r="C7" s="6" t="inlineStr">
        <is>
          <t>ريال</t>
        </is>
      </c>
    </row>
    <row r="8">
      <c r="A8" s="20" t="inlineStr">
        <is>
          <t>الإجمالي شامل الضريبة</t>
        </is>
      </c>
      <c r="B8" s="21">
        <f>$B$5+$B$7</f>
        <v/>
      </c>
      <c r="C8" s="6" t="inlineStr">
        <is>
          <t>ريال</t>
        </is>
      </c>
    </row>
    <row r="10">
      <c r="A10" s="7" t="inlineStr">
        <is>
          <t>البيان</t>
        </is>
      </c>
      <c r="B10" s="8" t="inlineStr">
        <is>
          <t>مدين (ريال)</t>
        </is>
      </c>
      <c r="C10" s="8" t="inlineStr">
        <is>
          <t>دائن (ريال)</t>
        </is>
      </c>
      <c r="D10" s="7" t="inlineStr">
        <is>
          <t>ملاحظة</t>
        </is>
      </c>
    </row>
    <row r="11" ht="20" customHeight="1">
      <c r="A11" s="9">
        <f>IF(ROUND(B11,2)=0,"","من حـ/ مصروفات مستحقة")</f>
        <v/>
      </c>
      <c r="B11" s="10">
        <f>ROUND($B$5,2)</f>
        <v/>
      </c>
      <c r="C11" s="11" t="n"/>
      <c r="D11" s="12" t="n"/>
    </row>
    <row r="12" ht="20" customHeight="1">
      <c r="A12" s="9">
        <f>IF(ROUND(B12,2)=0,"","من حـ/ ضريبة المدخلات")</f>
        <v/>
      </c>
      <c r="B12" s="10">
        <f>ROUND($B$7,2)</f>
        <v/>
      </c>
      <c r="C12" s="11" t="n"/>
      <c r="D12" s="12" t="n"/>
    </row>
    <row r="13" ht="20" customHeight="1">
      <c r="A13" s="13">
        <f>IF(ROUND(C13,2)=0,"","إلى حـ/ الموردين")</f>
        <v/>
      </c>
      <c r="B13" s="11" t="n"/>
      <c r="C13" s="14">
        <f>ROUND($B$8,2)</f>
        <v/>
      </c>
      <c r="D13" s="12" t="n"/>
    </row>
    <row r="14">
      <c r="A14" s="15" t="inlineStr">
        <is>
          <t>الإجمالي</t>
        </is>
      </c>
      <c r="B14" s="16">
        <f>SUM(B11:B13)</f>
        <v/>
      </c>
      <c r="C14" s="16">
        <f>SUM(C11:C13)</f>
        <v/>
      </c>
    </row>
    <row r="15" ht="22" customHeight="1">
      <c r="A15" s="4" t="inlineStr">
        <is>
          <t>التحقق: المدين يساوي الدائن؟</t>
        </is>
      </c>
      <c r="B15" s="17">
        <f>IF(ROUND(B14-C14,2)=0,"متوازن","غير متوازن: الفرق "&amp;TEXT(ABS(B14-C14),"#,##0.00"))</f>
        <v/>
      </c>
      <c r="C15" s="18"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11"/>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المصروفات المستحقة في نهاية الفترة</t>
        </is>
      </c>
      <c r="B1" s="2" t="n"/>
      <c r="C1" s="2" t="n"/>
      <c r="D1" s="2" t="n"/>
    </row>
    <row r="2">
      <c r="A2" s="3" t="inlineStr">
        <is>
          <t>المرحلة: القيد العكسي أول الفترة</t>
        </is>
      </c>
    </row>
    <row r="4">
      <c r="A4" s="3" t="inlineStr">
        <is>
          <t>اكتب في الخلايا الصفراء، ويُحسب القيد وحده.</t>
        </is>
      </c>
    </row>
    <row r="5" ht="20" customHeight="1">
      <c r="A5" s="4" t="inlineStr">
        <is>
          <t>مبلغ المصروف قبل الضريبة</t>
        </is>
      </c>
      <c r="B5" s="5" t="n">
        <v>9750</v>
      </c>
      <c r="C5" s="6" t="inlineStr">
        <is>
          <t>ريال</t>
        </is>
      </c>
    </row>
    <row r="7">
      <c r="A7" s="7" t="inlineStr">
        <is>
          <t>البيان</t>
        </is>
      </c>
      <c r="B7" s="8" t="inlineStr">
        <is>
          <t>مدين (ريال)</t>
        </is>
      </c>
      <c r="C7" s="8" t="inlineStr">
        <is>
          <t>دائن (ريال)</t>
        </is>
      </c>
      <c r="D7" s="7" t="inlineStr">
        <is>
          <t>ملاحظة</t>
        </is>
      </c>
    </row>
    <row r="8" ht="20" customHeight="1">
      <c r="A8" s="9">
        <f>IF(ROUND(B8,2)=0,"","من حـ/ مصروفات مستحقة")</f>
        <v/>
      </c>
      <c r="B8" s="10">
        <f>ROUND($B$5,2)</f>
        <v/>
      </c>
      <c r="C8" s="11" t="n"/>
      <c r="D8" s="12" t="n"/>
    </row>
    <row r="9" ht="20" customHeight="1">
      <c r="A9" s="13">
        <f>IF(ROUND(C9,2)=0,"","إلى حـ/ مصروف الاستشارات التقنية")</f>
        <v/>
      </c>
      <c r="B9" s="11" t="n"/>
      <c r="C9" s="14">
        <f>ROUND($B$5,2)</f>
        <v/>
      </c>
      <c r="D9" s="12">
        <f>IF(ROUND(C9,2)=0,"","يلغي استحقاق الفترة الماضية")</f>
        <v/>
      </c>
    </row>
    <row r="10">
      <c r="A10" s="15" t="inlineStr">
        <is>
          <t>الإجمالي</t>
        </is>
      </c>
      <c r="B10" s="16">
        <f>SUM(B8:B9)</f>
        <v/>
      </c>
      <c r="C10" s="16">
        <f>SUM(C8:C9)</f>
        <v/>
      </c>
    </row>
    <row r="11" ht="22" customHeight="1">
      <c r="A11" s="4" t="inlineStr">
        <is>
          <t>التحقق: المدين يساوي الدائن؟</t>
        </is>
      </c>
      <c r="B11" s="17">
        <f>IF(ROUND(B10-C10,2)=0,"متوازن","غير متوازن: الفرق "&amp;TEXT(ABS(B10-C10),"#,##0.00"))</f>
        <v/>
      </c>
      <c r="C11" s="18" t="n"/>
    </row>
  </sheetData>
  <mergeCells count="4">
    <mergeCell ref="B11:C11"/>
    <mergeCell ref="A1:D1"/>
    <mergeCell ref="A4:D4"/>
    <mergeCell ref="A2:D2"/>
  </mergeCells>
  <conditionalFormatting sqref="B8">
    <cfRule type="expression" priority="1" dxfId="0" stopIfTrue="1">
      <formula>ROUND(B8,2)=0</formula>
    </cfRule>
  </conditionalFormatting>
  <conditionalFormatting sqref="C9">
    <cfRule type="expression" priority="2" dxfId="0" stopIfTrue="1">
      <formula>ROUND(C9,2)=0</formula>
    </cfRule>
  </conditionalFormatting>
  <printOptions horizontalCentered="1"/>
  <pageMargins left="0.5" right="0.5" top="0.6" bottom="0.6" header="0.3" footer="0.3"/>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المصروفات المستحقة في نهاية الفترة</t>
        </is>
      </c>
      <c r="B1" s="2" t="n"/>
      <c r="C1" s="2" t="n"/>
      <c r="D1" s="2" t="n"/>
    </row>
    <row r="2">
      <c r="A2" s="3" t="inlineStr">
        <is>
          <t>المرحلة: الفاتورة بعد القيد العكسي</t>
        </is>
      </c>
    </row>
    <row r="4">
      <c r="A4" s="3" t="inlineStr">
        <is>
          <t>اكتب في الخلايا الصفراء، ويُحسب القيد وحده.</t>
        </is>
      </c>
    </row>
    <row r="5" ht="20" customHeight="1">
      <c r="A5" s="4" t="inlineStr">
        <is>
          <t>مبلغ المصروف قبل الضريبة</t>
        </is>
      </c>
      <c r="B5" s="5" t="n">
        <v>9750</v>
      </c>
      <c r="C5" s="6" t="inlineStr">
        <is>
          <t>ريال</t>
        </is>
      </c>
    </row>
    <row r="6" ht="20" customHeight="1">
      <c r="A6" s="4" t="inlineStr">
        <is>
          <t>نسبة ضريبة القيمة المضافة</t>
        </is>
      </c>
      <c r="B6" s="19" t="n">
        <v>0.15</v>
      </c>
      <c r="C6" s="6" t="inlineStr">
        <is>
          <t>15% أو 0%</t>
        </is>
      </c>
    </row>
    <row r="7">
      <c r="A7" s="20" t="inlineStr">
        <is>
          <t>مبلغ الضريبة</t>
        </is>
      </c>
      <c r="B7" s="21">
        <f>ROUND($B$5*$B$6,2)</f>
        <v/>
      </c>
      <c r="C7" s="6" t="inlineStr">
        <is>
          <t>ريال</t>
        </is>
      </c>
    </row>
    <row r="8">
      <c r="A8" s="20" t="inlineStr">
        <is>
          <t>الإجمالي شامل الضريبة</t>
        </is>
      </c>
      <c r="B8" s="21">
        <f>$B$5+$B$7</f>
        <v/>
      </c>
      <c r="C8" s="6" t="inlineStr">
        <is>
          <t>ريال</t>
        </is>
      </c>
    </row>
    <row r="10">
      <c r="A10" s="7" t="inlineStr">
        <is>
          <t>البيان</t>
        </is>
      </c>
      <c r="B10" s="8" t="inlineStr">
        <is>
          <t>مدين (ريال)</t>
        </is>
      </c>
      <c r="C10" s="8" t="inlineStr">
        <is>
          <t>دائن (ريال)</t>
        </is>
      </c>
      <c r="D10" s="7" t="inlineStr">
        <is>
          <t>ملاحظة</t>
        </is>
      </c>
    </row>
    <row r="11" ht="20" customHeight="1">
      <c r="A11" s="9">
        <f>IF(ROUND(B11,2)=0,"","من حـ/ مصروف الاستشارات التقنية")</f>
        <v/>
      </c>
      <c r="B11" s="10">
        <f>ROUND($B$5,2)</f>
        <v/>
      </c>
      <c r="C11" s="11" t="n"/>
      <c r="D11" s="12">
        <f>IF(ROUND(B11,2)=0,"","بمبلغ الفاتورة الفعلي، ففرق التقدير يقع في هذه الفترة")</f>
        <v/>
      </c>
    </row>
    <row r="12" ht="20" customHeight="1">
      <c r="A12" s="9">
        <f>IF(ROUND(B12,2)=0,"","من حـ/ ضريبة المدخلات")</f>
        <v/>
      </c>
      <c r="B12" s="10">
        <f>ROUND($B$7,2)</f>
        <v/>
      </c>
      <c r="C12" s="11" t="n"/>
      <c r="D12" s="12" t="n"/>
    </row>
    <row r="13" ht="20" customHeight="1">
      <c r="A13" s="13">
        <f>IF(ROUND(C13,2)=0,"","إلى حـ/ الموردين")</f>
        <v/>
      </c>
      <c r="B13" s="11" t="n"/>
      <c r="C13" s="14">
        <f>ROUND($B$8,2)</f>
        <v/>
      </c>
      <c r="D13" s="12" t="n"/>
    </row>
    <row r="14">
      <c r="A14" s="15" t="inlineStr">
        <is>
          <t>الإجمالي</t>
        </is>
      </c>
      <c r="B14" s="16">
        <f>SUM(B11:B13)</f>
        <v/>
      </c>
      <c r="C14" s="16">
        <f>SUM(C11:C13)</f>
        <v/>
      </c>
    </row>
    <row r="15" ht="22" customHeight="1">
      <c r="A15" s="4" t="inlineStr">
        <is>
          <t>التحقق: المدين يساوي الدائن؟</t>
        </is>
      </c>
      <c r="B15" s="17">
        <f>IF(ROUND(B14-C14,2)=0,"متوازن","غير متوازن: الفرق "&amp;TEXT(ABS(B14-C14),"#,##0.00"))</f>
        <v/>
      </c>
      <c r="C15" s="18"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D30"/>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المصروفات المستحقة في نهاية الفترة: صيغ أخرى</t>
        </is>
      </c>
      <c r="B1" s="2" t="n"/>
      <c r="C1" s="2" t="n"/>
      <c r="D1" s="2" t="n"/>
    </row>
    <row r="2">
      <c r="A2" s="3" t="inlineStr">
        <is>
          <t>المبالغ كما في أمثلة الصفحة، ويمكن تعديلها في الخلايا الملونة.</t>
        </is>
      </c>
    </row>
    <row r="4" ht="22" customHeight="1">
      <c r="A4" s="22" t="inlineStr">
        <is>
          <t>1. الفاتورة جاءت أعلى من التقدير</t>
        </is>
      </c>
    </row>
    <row r="5" ht="81" customHeight="1">
      <c r="A5" s="23" t="inlineStr">
        <is>
          <t>قدر المكتب كهرباء ديسمبر بمبلغ 3,480 ريالاً، ثم وصلت الفاتورة في 11 يناير 2027 بمبلغ 3,613.20 ريال قبل الضريبة، ودفعها من البنك في اليوم نفسه. والفاتورة ضريبية بنسبة 15%، فضريبتها 541.98 ريال، والمدفوع 4,155.18 ريال. الزيادة البالغة 133.20 ريال مصروف يناير، لأن التقدير تغير حين ظهرت المعلومة الجديدة، ولا يعاد فتح ديسمبر من أجلها. ولو جاءت الفاتورة أقل من التقدير لقُيِّد الفرق في الطرف الدائن لمصروف الكهرباء في يناير. ومقارنة التقدير بالفاتورة شهراً بعد شهر تصبح أسهل في برنامج محاسبة تصنف فيه كل مصروف في بنده وتربطه بالحساب الذي دُفع منه.</t>
        </is>
      </c>
    </row>
    <row r="6">
      <c r="A6" s="7" t="inlineStr">
        <is>
          <t>البيان</t>
        </is>
      </c>
      <c r="B6" s="8" t="inlineStr">
        <is>
          <t>مدين (ريال)</t>
        </is>
      </c>
      <c r="C6" s="8" t="inlineStr">
        <is>
          <t>دائن (ريال)</t>
        </is>
      </c>
      <c r="D6" s="7" t="inlineStr">
        <is>
          <t>ملاحظة</t>
        </is>
      </c>
    </row>
    <row r="7" ht="20" customHeight="1">
      <c r="A7" s="9" t="inlineStr">
        <is>
          <t>من حـ/ مصروفات مستحقة</t>
        </is>
      </c>
      <c r="B7" s="10" t="n">
        <v>3480</v>
      </c>
      <c r="C7" s="11" t="n"/>
      <c r="D7" s="12" t="n"/>
    </row>
    <row r="8" ht="20" customHeight="1">
      <c r="A8" s="9" t="inlineStr">
        <is>
          <t>من حـ/ مصروف الكهرباء</t>
        </is>
      </c>
      <c r="B8" s="10" t="n">
        <v>133.2</v>
      </c>
      <c r="C8" s="11" t="n"/>
      <c r="D8" s="12" t="inlineStr">
        <is>
          <t>فرق التقدير يخص الفترة التي ظهر فيها</t>
        </is>
      </c>
    </row>
    <row r="9" ht="20" customHeight="1">
      <c r="A9" s="9" t="inlineStr">
        <is>
          <t>من حـ/ ضريبة المدخلات</t>
        </is>
      </c>
      <c r="B9" s="10" t="n">
        <v>541.98</v>
      </c>
      <c r="C9" s="11" t="n"/>
      <c r="D9" s="12" t="n"/>
    </row>
    <row r="10" ht="20" customHeight="1">
      <c r="A10" s="13" t="inlineStr">
        <is>
          <t>إلى حـ/ البنك</t>
        </is>
      </c>
      <c r="B10" s="11" t="n"/>
      <c r="C10" s="14" t="n">
        <v>4155.18</v>
      </c>
      <c r="D10" s="12" t="n"/>
    </row>
    <row r="11">
      <c r="A11" s="15" t="inlineStr">
        <is>
          <t>الإجمالي</t>
        </is>
      </c>
      <c r="B11" s="16">
        <f>SUM(B7:B10)</f>
        <v/>
      </c>
      <c r="C11" s="16">
        <f>SUM(C7:C10)</f>
        <v/>
      </c>
    </row>
    <row r="12" ht="22" customHeight="1">
      <c r="A12" s="4" t="inlineStr">
        <is>
          <t>التحقق: المدين يساوي الدائن؟</t>
        </is>
      </c>
      <c r="B12" s="17">
        <f>IF(ROUND(B11-C11,2)=0,"متوازن","غير متوازن: الفرق "&amp;TEXT(ABS(B11-C11),"#,##0.00"))</f>
        <v/>
      </c>
      <c r="C12" s="18" t="n"/>
    </row>
    <row r="14" ht="22" customHeight="1">
      <c r="A14" s="22" t="inlineStr">
        <is>
          <t>2. القيد العكسي في أول يوم من السنة</t>
        </is>
      </c>
    </row>
    <row r="15" ht="81" customHeight="1">
      <c r="A15" s="23" t="inlineStr">
        <is>
          <t>بعض المحاسبين يعكسون الاستحقاق صباح 1 يناير 2027 بالقيد المعروض هنا، ثم يسجلون فاتورة 6 يناير كأي فاتورة مورد: من حـ/ مصروف الاستشارات التقنية 9,750، ومن حـ/ ضريبة المدخلات 1,462.50، إلى حـ/ الموردين 11,212.50. صافي ما يحمله يناير من خدمة ديسمبر صفر، لأن الدائن في القيد العكسي يلغي المدين في قيد الفاتورة. وميزة الطريقة أن من يسجل الفاتورة لا يحتاج إلى معرفة ما استحق قبلها. لكن الطريقتين لا تجتمعان: من عكس القيد لا يجعل المصروفات المستحقة مدينة مرة ثانية عند وصول الفاتورة.</t>
        </is>
      </c>
    </row>
    <row r="16">
      <c r="A16" s="7" t="inlineStr">
        <is>
          <t>البيان</t>
        </is>
      </c>
      <c r="B16" s="8" t="inlineStr">
        <is>
          <t>مدين (ريال)</t>
        </is>
      </c>
      <c r="C16" s="8" t="inlineStr">
        <is>
          <t>دائن (ريال)</t>
        </is>
      </c>
      <c r="D16" s="7" t="inlineStr">
        <is>
          <t>ملاحظة</t>
        </is>
      </c>
    </row>
    <row r="17" ht="20" customHeight="1">
      <c r="A17" s="9" t="inlineStr">
        <is>
          <t>من حـ/ مصروفات مستحقة</t>
        </is>
      </c>
      <c r="B17" s="10" t="n">
        <v>9750</v>
      </c>
      <c r="C17" s="11" t="n"/>
      <c r="D17" s="12" t="n"/>
    </row>
    <row r="18" ht="20" customHeight="1">
      <c r="A18" s="13" t="inlineStr">
        <is>
          <t>إلى حـ/ مصروف الاستشارات التقنية</t>
        </is>
      </c>
      <c r="B18" s="11" t="n"/>
      <c r="C18" s="14" t="n">
        <v>9750</v>
      </c>
      <c r="D18" s="12" t="n"/>
    </row>
    <row r="19">
      <c r="A19" s="15" t="inlineStr">
        <is>
          <t>الإجمالي</t>
        </is>
      </c>
      <c r="B19" s="16">
        <f>SUM(B17:B18)</f>
        <v/>
      </c>
      <c r="C19" s="16">
        <f>SUM(C17:C18)</f>
        <v/>
      </c>
    </row>
    <row r="20" ht="22" customHeight="1">
      <c r="A20" s="4" t="inlineStr">
        <is>
          <t>التحقق: المدين يساوي الدائن؟</t>
        </is>
      </c>
      <c r="B20" s="17">
        <f>IF(ROUND(B19-C19,2)=0,"متوازن","غير متوازن: الفرق "&amp;TEXT(ABS(B19-C19),"#,##0.00"))</f>
        <v/>
      </c>
      <c r="C20" s="18" t="n"/>
    </row>
    <row r="22" ht="22" customHeight="1">
      <c r="A22" s="22" t="inlineStr">
        <is>
          <t>3. عقد بدأ في منتصف الشهر</t>
        </is>
      </c>
    </row>
    <row r="23" ht="66" customHeight="1">
      <c r="A23" s="23" t="inlineStr">
        <is>
          <t>عقد النظافة بمبلغ 4,960 ريالاً شهرياً بدأ في 12 ديسمبر، فقيمة اليوم 4,960 ÷ 31 = 160 ريالاً، وما استحق حتى 31 ديسمبر 20 يوماً × 160 = 3,200 ريال، سُجّلت بقيد: من حـ/ مصروف النظافة إلى حـ/ مصروفات مستحقة. الفاتورة الأولى تغطي من 12 ديسمبر إلى 11 يناير، وتصل بمبلغ 4,960 ريالاً وضريبة 744 ريالاً، أي 5,704 ريالات. يُقفل منها الجزء المستحق، ويذهب الباقي البالغ 1,760 ريالاً، وهو 11 يوماً من يناير، إلى مصروف الشهر الجديد.</t>
        </is>
      </c>
    </row>
    <row r="24">
      <c r="A24" s="7" t="inlineStr">
        <is>
          <t>البيان</t>
        </is>
      </c>
      <c r="B24" s="8" t="inlineStr">
        <is>
          <t>مدين (ريال)</t>
        </is>
      </c>
      <c r="C24" s="8" t="inlineStr">
        <is>
          <t>دائن (ريال)</t>
        </is>
      </c>
      <c r="D24" s="7" t="inlineStr">
        <is>
          <t>ملاحظة</t>
        </is>
      </c>
    </row>
    <row r="25" ht="20" customHeight="1">
      <c r="A25" s="9" t="inlineStr">
        <is>
          <t>من حـ/ مصروفات مستحقة</t>
        </is>
      </c>
      <c r="B25" s="10" t="n">
        <v>3200</v>
      </c>
      <c r="C25" s="11" t="n"/>
      <c r="D25" s="12" t="n"/>
    </row>
    <row r="26" ht="20" customHeight="1">
      <c r="A26" s="9" t="inlineStr">
        <is>
          <t>من حـ/ مصروف النظافة</t>
        </is>
      </c>
      <c r="B26" s="10" t="n">
        <v>1760</v>
      </c>
      <c r="C26" s="11" t="n"/>
      <c r="D26" s="12" t="inlineStr">
        <is>
          <t>11 يوماً من يناير</t>
        </is>
      </c>
    </row>
    <row r="27" ht="20" customHeight="1">
      <c r="A27" s="9" t="inlineStr">
        <is>
          <t>من حـ/ ضريبة المدخلات</t>
        </is>
      </c>
      <c r="B27" s="10" t="n">
        <v>744</v>
      </c>
      <c r="C27" s="11" t="n"/>
      <c r="D27" s="12" t="n"/>
    </row>
    <row r="28" ht="20" customHeight="1">
      <c r="A28" s="13" t="inlineStr">
        <is>
          <t>إلى حـ/ الموردين</t>
        </is>
      </c>
      <c r="B28" s="11" t="n"/>
      <c r="C28" s="14" t="n">
        <v>5704</v>
      </c>
      <c r="D28" s="12" t="n"/>
    </row>
    <row r="29">
      <c r="A29" s="15" t="inlineStr">
        <is>
          <t>الإجمالي</t>
        </is>
      </c>
      <c r="B29" s="16">
        <f>SUM(B25:B28)</f>
        <v/>
      </c>
      <c r="C29" s="16">
        <f>SUM(C25:C28)</f>
        <v/>
      </c>
    </row>
    <row r="30" ht="22" customHeight="1">
      <c r="A30" s="4" t="inlineStr">
        <is>
          <t>التحقق: المدين يساوي الدائن؟</t>
        </is>
      </c>
      <c r="B30" s="17">
        <f>IF(ROUND(B29-C29,2)=0,"متوازن","غير متوازن: الفرق "&amp;TEXT(ABS(B29-C29),"#,##0.00"))</f>
        <v/>
      </c>
      <c r="C30" s="18" t="n"/>
    </row>
  </sheetData>
  <mergeCells count="11">
    <mergeCell ref="A1:D1"/>
    <mergeCell ref="A5:D5"/>
    <mergeCell ref="A23:D23"/>
    <mergeCell ref="B30:C30"/>
    <mergeCell ref="A22:D22"/>
    <mergeCell ref="A4:D4"/>
    <mergeCell ref="B20:C20"/>
    <mergeCell ref="A15:D15"/>
    <mergeCell ref="A2:D2"/>
    <mergeCell ref="A14:D14"/>
    <mergeCell ref="B12:C12"/>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المصروفات المستحقة في نهاية الفترة</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