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تخفيض رصيده" sheetId="1" state="visible" r:id="rId1"/>
    <sheet xmlns:r="http://schemas.openxmlformats.org/officeDocument/2006/relationships" name="رد بتحويل بنكي" sheetId="2" state="visible" r:id="rId2"/>
    <sheet xmlns:r="http://schemas.openxmlformats.org/officeDocument/2006/relationships" name="رد نقدي" sheetId="3" state="visible" r:id="rId3"/>
    <sheet xmlns:r="http://schemas.openxmlformats.org/officeDocument/2006/relationships" name="صيغ أخرى" sheetId="4" state="visible" r:id="rId4"/>
  </sheets>
  <definedNames>
    <definedName name="_xlnm.Print_Area" localSheetId="0">'تخفيض رصيده'!$A$1:$D$24</definedName>
    <definedName name="_xlnm.Print_Area" localSheetId="1">'رد بتحويل بنكي'!$A$1:$D$24</definedName>
    <definedName name="_xlnm.Print_Area" localSheetId="2">'رد نقدي'!$A$1:$D$24</definedName>
    <definedName name="_xlnm.Print_Area" localSheetId="3">'صيغ أخرى'!$A$1:$D$19</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b val="1"/>
      <sz val="12"/>
    </font>
    <font>
      <name val="Arial"/>
      <color rgb="00575757"/>
      <sz val="9"/>
    </font>
  </fonts>
  <fills count="6">
    <fill>
      <patternFill/>
    </fill>
    <fill>
      <patternFill patternType="gray125"/>
    </fill>
    <fill>
      <patternFill patternType="solid">
        <fgColor rgb="00E6FF2E"/>
      </patternFill>
    </fill>
    <fill>
      <patternFill patternType="solid">
        <fgColor rgb="00EFEFE8"/>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bottom style="thin">
        <color rgb="00000000"/>
      </bottom>
    </border>
    <border>
      <top style="medium">
        <color rgb="00000000"/>
      </top>
      <bottom style="medium">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5">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3" borderId="3" applyAlignment="1" pivotButton="0" quotePrefix="0" xfId="0">
      <alignment horizontal="left" vertical="center" indent="1" readingOrder="1"/>
    </xf>
    <xf numFmtId="0" fontId="5" fillId="0" borderId="0" applyAlignment="1" pivotButton="0" quotePrefix="0" xfId="0">
      <alignment horizontal="right" vertical="center" wrapText="1" readingOrder="2"/>
    </xf>
    <xf numFmtId="0" fontId="3" fillId="0" borderId="4" applyAlignment="1" pivotButton="0" quotePrefix="0" xfId="0">
      <alignment horizontal="right" vertical="center" wrapText="1" readingOrder="2"/>
    </xf>
    <xf numFmtId="0" fontId="3" fillId="0" borderId="4" applyAlignment="1" pivotButton="0" quotePrefix="0" xfId="0">
      <alignment horizontal="center" vertical="center" wrapText="1"/>
    </xf>
    <xf numFmtId="0" fontId="4" fillId="0" borderId="3" applyAlignment="1" pivotButton="0" quotePrefix="0" xfId="0">
      <alignment horizontal="right" vertical="center" wrapText="1" readingOrder="2"/>
    </xf>
    <xf numFmtId="164" fontId="3" fillId="4" borderId="3" applyAlignment="1" pivotButton="0" quotePrefix="0" xfId="0">
      <alignment horizontal="left" vertical="center" indent="1" readingOrder="1"/>
    </xf>
    <xf numFmtId="0" fontId="0" fillId="0" borderId="3" pivotButton="0" quotePrefix="0" xfId="0"/>
    <xf numFmtId="0" fontId="6" fillId="0" borderId="3" applyAlignment="1" pivotButton="0" quotePrefix="0" xfId="0">
      <alignment horizontal="right" vertical="center" wrapText="1" readingOrder="2"/>
    </xf>
    <xf numFmtId="0" fontId="4" fillId="0" borderId="3" applyAlignment="1" pivotButton="0" quotePrefix="0" xfId="0">
      <alignment horizontal="right" vertical="center" wrapText="1" indent="2" readingOrder="2"/>
    </xf>
    <xf numFmtId="164" fontId="3" fillId="5" borderId="3"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16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2" fillId="0" borderId="0" applyAlignment="1" pivotButton="0" quotePrefix="0" xfId="0">
      <alignment horizontal="right" vertical="top" wrapText="1" readingOrder="2"/>
    </xf>
    <xf numFmtId="4" fontId="3" fillId="2" borderId="5" applyAlignment="1" pivotButton="0" quotePrefix="0" xfId="0">
      <alignment horizontal="left" vertical="center" indent="1" readingOrder="1"/>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4"/>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مردودات المبيعات مع المخزون والضريبة</t>
        </is>
      </c>
      <c r="B1" s="2" t="n"/>
      <c r="C1" s="2" t="n"/>
      <c r="D1" s="2" t="n"/>
    </row>
    <row r="2">
      <c r="A2" s="3" t="inlineStr">
        <is>
          <t>كيف تسوي المبلغ مع العميل: تخفيض رصيده</t>
        </is>
      </c>
    </row>
    <row r="4">
      <c r="A4" s="3" t="inlineStr">
        <is>
          <t>اكتب في الخلايا الصفراء، ويُحسب القيد وحده.</t>
        </is>
      </c>
    </row>
    <row r="5" ht="20" customHeight="1">
      <c r="A5" s="4" t="inlineStr">
        <is>
          <t>قيمة البضاعة المردودة قبل الضريبة</t>
        </is>
      </c>
      <c r="B5" s="5" t="n">
        <v>12600</v>
      </c>
      <c r="C5" s="6" t="inlineStr">
        <is>
          <t>ريال</t>
        </is>
      </c>
    </row>
    <row r="6" ht="20" customHeight="1">
      <c r="A6" s="4" t="inlineStr">
        <is>
          <t>تكلفة البضاعة المردودة</t>
        </is>
      </c>
      <c r="B6" s="5" t="n">
        <v>8190</v>
      </c>
      <c r="C6" s="6" t="inlineStr">
        <is>
          <t>ريال</t>
        </is>
      </c>
    </row>
    <row r="7" ht="20" customHeight="1">
      <c r="A7" s="4" t="inlineStr">
        <is>
          <t>نسبة ضريبة القيمة المضافة</t>
        </is>
      </c>
      <c r="B7" s="7" t="n">
        <v>0.15</v>
      </c>
      <c r="C7" s="6" t="inlineStr">
        <is>
          <t>15% أو 0%</t>
        </is>
      </c>
    </row>
    <row r="8">
      <c r="A8" s="8" t="inlineStr">
        <is>
          <t>مبلغ الضريبة</t>
        </is>
      </c>
      <c r="B8" s="9">
        <f>ROUND($B$5*$B$7,2)</f>
        <v/>
      </c>
      <c r="C8" s="6" t="inlineStr">
        <is>
          <t>ريال</t>
        </is>
      </c>
    </row>
    <row r="9">
      <c r="A9" s="8" t="inlineStr">
        <is>
          <t>الإجمالي شامل الضريبة</t>
        </is>
      </c>
      <c r="B9" s="9">
        <f>$B$5+$B$8</f>
        <v/>
      </c>
      <c r="C9" s="6" t="inlineStr">
        <is>
          <t>ريال</t>
        </is>
      </c>
    </row>
    <row r="11" ht="22" customHeight="1">
      <c r="A11" s="10">
        <f>IF(ROUND(SUM(B13:C15),2)=0,"","القيد 1: قيد المردود مع العميل")</f>
        <v/>
      </c>
    </row>
    <row r="12">
      <c r="A12" s="11">
        <f>IF(ROUND(SUM(B13:C15),2)=0,"","البيان")</f>
        <v/>
      </c>
      <c r="B12" s="12">
        <f>IF(ROUND(SUM(B13:C15),2)=0,"","مدين (ريال)")</f>
        <v/>
      </c>
      <c r="C12" s="12">
        <f>IF(ROUND(SUM(B13:C15),2)=0,"","دائن (ريال)")</f>
        <v/>
      </c>
      <c r="D12" s="11">
        <f>IF(ROUND(SUM(B13:C15),2)=0,"","ملاحظة")</f>
        <v/>
      </c>
    </row>
    <row r="13" ht="20" customHeight="1">
      <c r="A13" s="13">
        <f>IF(ROUND(B13,2)=0,"","من حـ/ مردودات المبيعات")</f>
        <v/>
      </c>
      <c r="B13" s="14">
        <f>ROUND($B$5,2)</f>
        <v/>
      </c>
      <c r="C13" s="15" t="n"/>
      <c r="D13" s="16" t="n"/>
    </row>
    <row r="14" ht="20" customHeight="1">
      <c r="A14" s="13">
        <f>IF(ROUND(B14,2)=0,"","من حـ/ ضريبة القيمة المضافة المستحقة")</f>
        <v/>
      </c>
      <c r="B14" s="14">
        <f>IF($B$7&gt;0,ROUND($B$8,2),0)</f>
        <v/>
      </c>
      <c r="C14" s="15" t="n"/>
      <c r="D14" s="16" t="n"/>
    </row>
    <row r="15" ht="20" customHeight="1">
      <c r="A15" s="17">
        <f>IF(ROUND(C15,2)=0,"","إلى حـ/ العملاء")</f>
        <v/>
      </c>
      <c r="B15" s="15" t="n"/>
      <c r="C15" s="18">
        <f>ROUND($B$9,2)</f>
        <v/>
      </c>
      <c r="D15" s="16" t="n"/>
    </row>
    <row r="16">
      <c r="A16" s="19">
        <f>IF(ROUND(SUM(B13:C15),2)=0,"","الإجمالي")</f>
        <v/>
      </c>
      <c r="B16" s="20">
        <f>SUM(B13:B15)</f>
        <v/>
      </c>
      <c r="C16" s="20">
        <f>SUM(C13:C15)</f>
        <v/>
      </c>
    </row>
    <row r="17" ht="22" customHeight="1">
      <c r="A17" s="4">
        <f>IF(ROUND(SUM(B13:C15),2)=0,"","التحقق: المدين يساوي الدائن؟")</f>
        <v/>
      </c>
      <c r="B17" s="21">
        <f>IF(ROUND(B16+C16,2)=0,"",IF(ROUND(B16-C16,2)=0,"متوازن","غير متوازن: الفرق "&amp;TEXT(ABS(B16-C16),"#,##0.00")))</f>
        <v/>
      </c>
      <c r="C17" s="22" t="n"/>
    </row>
    <row r="19" ht="22" customHeight="1">
      <c r="A19" s="10">
        <f>IF(ROUND(SUM(B21:C22),2)=0,"","القيد 2: قيد إعادة البضاعة إلى المخزون بالتكلفة")</f>
        <v/>
      </c>
    </row>
    <row r="20">
      <c r="A20" s="11">
        <f>IF(ROUND(SUM(B21:C22),2)=0,"","البيان")</f>
        <v/>
      </c>
      <c r="B20" s="12">
        <f>IF(ROUND(SUM(B21:C22),2)=0,"","مدين (ريال)")</f>
        <v/>
      </c>
      <c r="C20" s="12">
        <f>IF(ROUND(SUM(B21:C22),2)=0,"","دائن (ريال)")</f>
        <v/>
      </c>
      <c r="D20" s="11">
        <f>IF(ROUND(SUM(B21:C22),2)=0,"","ملاحظة")</f>
        <v/>
      </c>
    </row>
    <row r="21" ht="20" customHeight="1">
      <c r="A21" s="13">
        <f>IF(ROUND(B21,2)=0,"","من حـ/ المخزون")</f>
        <v/>
      </c>
      <c r="B21" s="14">
        <f>ROUND($B$6,2)</f>
        <v/>
      </c>
      <c r="C21" s="15" t="n"/>
      <c r="D21" s="16">
        <f>IF(ROUND(B21,2)=0,"","بالتكلفة، لا بسعر البيع")</f>
        <v/>
      </c>
    </row>
    <row r="22" ht="20" customHeight="1">
      <c r="A22" s="17">
        <f>IF(ROUND(C22,2)=0,"","إلى حـ/ تكلفة البضاعة المباعة")</f>
        <v/>
      </c>
      <c r="B22" s="15" t="n"/>
      <c r="C22" s="18">
        <f>ROUND($B$6,2)</f>
        <v/>
      </c>
      <c r="D22" s="16" t="n"/>
    </row>
    <row r="23">
      <c r="A23" s="19">
        <f>IF(ROUND(SUM(B21:C22),2)=0,"","الإجمالي")</f>
        <v/>
      </c>
      <c r="B23" s="20">
        <f>SUM(B21:B22)</f>
        <v/>
      </c>
      <c r="C23" s="20">
        <f>SUM(C21:C22)</f>
        <v/>
      </c>
    </row>
    <row r="24" ht="22" customHeight="1">
      <c r="A24" s="4">
        <f>IF(ROUND(SUM(B21:C22),2)=0,"","التحقق: المدين يساوي الدائن؟")</f>
        <v/>
      </c>
      <c r="B24" s="21">
        <f>IF(ROUND(B23+C23,2)=0,"",IF(ROUND(B23-C23,2)=0,"متوازن","غير متوازن: الفرق "&amp;TEXT(ABS(B23-C23),"#,##0.00")))</f>
        <v/>
      </c>
      <c r="C24" s="22" t="n"/>
    </row>
  </sheetData>
  <mergeCells count="7">
    <mergeCell ref="A1:D1"/>
    <mergeCell ref="B24:C24"/>
    <mergeCell ref="A11:D11"/>
    <mergeCell ref="A4:D4"/>
    <mergeCell ref="A2:D2"/>
    <mergeCell ref="B17:C17"/>
    <mergeCell ref="A19:D19"/>
  </mergeCells>
  <conditionalFormatting sqref="B13">
    <cfRule type="expression" priority="1" dxfId="0" stopIfTrue="1">
      <formula>ROUND(B13,2)=0</formula>
    </cfRule>
  </conditionalFormatting>
  <conditionalFormatting sqref="B14">
    <cfRule type="expression" priority="2" dxfId="0" stopIfTrue="1">
      <formula>ROUND(B14,2)=0</formula>
    </cfRule>
  </conditionalFormatting>
  <conditionalFormatting sqref="C15">
    <cfRule type="expression" priority="3" dxfId="0" stopIfTrue="1">
      <formula>ROUND(C15,2)=0</formula>
    </cfRule>
  </conditionalFormatting>
  <conditionalFormatting sqref="A16:C16">
    <cfRule type="expression" priority="4" dxfId="0" stopIfTrue="1">
      <formula>ROUND(SUM(B13:C15),2)=0</formula>
    </cfRule>
  </conditionalFormatting>
  <conditionalFormatting sqref="B21">
    <cfRule type="expression" priority="5" dxfId="0" stopIfTrue="1">
      <formula>ROUND(B21,2)=0</formula>
    </cfRule>
  </conditionalFormatting>
  <conditionalFormatting sqref="C22">
    <cfRule type="expression" priority="6" dxfId="0" stopIfTrue="1">
      <formula>ROUND(C22,2)=0</formula>
    </cfRule>
  </conditionalFormatting>
  <conditionalFormatting sqref="A23:C23">
    <cfRule type="expression" priority="7" dxfId="0" stopIfTrue="1">
      <formula>ROUND(SUM(B21:C22),2)=0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24"/>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مردودات المبيعات مع المخزون والضريبة</t>
        </is>
      </c>
      <c r="B1" s="2" t="n"/>
      <c r="C1" s="2" t="n"/>
      <c r="D1" s="2" t="n"/>
    </row>
    <row r="2">
      <c r="A2" s="3" t="inlineStr">
        <is>
          <t>كيف تسوي المبلغ مع العميل: رد بتحويل بنكي</t>
        </is>
      </c>
    </row>
    <row r="4">
      <c r="A4" s="3" t="inlineStr">
        <is>
          <t>اكتب في الخلايا الصفراء، ويُحسب القيد وحده.</t>
        </is>
      </c>
    </row>
    <row r="5" ht="20" customHeight="1">
      <c r="A5" s="4" t="inlineStr">
        <is>
          <t>قيمة البضاعة المردودة قبل الضريبة</t>
        </is>
      </c>
      <c r="B5" s="5" t="n">
        <v>12600</v>
      </c>
      <c r="C5" s="6" t="inlineStr">
        <is>
          <t>ريال</t>
        </is>
      </c>
    </row>
    <row r="6" ht="20" customHeight="1">
      <c r="A6" s="4" t="inlineStr">
        <is>
          <t>تكلفة البضاعة المردودة</t>
        </is>
      </c>
      <c r="B6" s="5" t="n">
        <v>8190</v>
      </c>
      <c r="C6" s="6" t="inlineStr">
        <is>
          <t>ريال</t>
        </is>
      </c>
    </row>
    <row r="7" ht="20" customHeight="1">
      <c r="A7" s="4" t="inlineStr">
        <is>
          <t>نسبة ضريبة القيمة المضافة</t>
        </is>
      </c>
      <c r="B7" s="7" t="n">
        <v>0.15</v>
      </c>
      <c r="C7" s="6" t="inlineStr">
        <is>
          <t>15% أو 0%</t>
        </is>
      </c>
    </row>
    <row r="8">
      <c r="A8" s="8" t="inlineStr">
        <is>
          <t>مبلغ الضريبة</t>
        </is>
      </c>
      <c r="B8" s="9">
        <f>ROUND($B$5*$B$7,2)</f>
        <v/>
      </c>
      <c r="C8" s="6" t="inlineStr">
        <is>
          <t>ريال</t>
        </is>
      </c>
    </row>
    <row r="9">
      <c r="A9" s="8" t="inlineStr">
        <is>
          <t>الإجمالي شامل الضريبة</t>
        </is>
      </c>
      <c r="B9" s="9">
        <f>$B$5+$B$8</f>
        <v/>
      </c>
      <c r="C9" s="6" t="inlineStr">
        <is>
          <t>ريال</t>
        </is>
      </c>
    </row>
    <row r="11" ht="22" customHeight="1">
      <c r="A11" s="10">
        <f>IF(ROUND(SUM(B13:C15),2)=0,"","القيد 1: قيد المردود مع العميل")</f>
        <v/>
      </c>
    </row>
    <row r="12">
      <c r="A12" s="11">
        <f>IF(ROUND(SUM(B13:C15),2)=0,"","البيان")</f>
        <v/>
      </c>
      <c r="B12" s="12">
        <f>IF(ROUND(SUM(B13:C15),2)=0,"","مدين (ريال)")</f>
        <v/>
      </c>
      <c r="C12" s="12">
        <f>IF(ROUND(SUM(B13:C15),2)=0,"","دائن (ريال)")</f>
        <v/>
      </c>
      <c r="D12" s="11">
        <f>IF(ROUND(SUM(B13:C15),2)=0,"","ملاحظة")</f>
        <v/>
      </c>
    </row>
    <row r="13" ht="20" customHeight="1">
      <c r="A13" s="13">
        <f>IF(ROUND(B13,2)=0,"","من حـ/ مردودات المبيعات")</f>
        <v/>
      </c>
      <c r="B13" s="14">
        <f>ROUND($B$5,2)</f>
        <v/>
      </c>
      <c r="C13" s="15" t="n"/>
      <c r="D13" s="16" t="n"/>
    </row>
    <row r="14" ht="20" customHeight="1">
      <c r="A14" s="13">
        <f>IF(ROUND(B14,2)=0,"","من حـ/ ضريبة القيمة المضافة المستحقة")</f>
        <v/>
      </c>
      <c r="B14" s="14">
        <f>IF($B$7&gt;0,ROUND($B$8,2),0)</f>
        <v/>
      </c>
      <c r="C14" s="15" t="n"/>
      <c r="D14" s="16" t="n"/>
    </row>
    <row r="15" ht="20" customHeight="1">
      <c r="A15" s="17">
        <f>IF(ROUND(C15,2)=0,"","إلى حـ/ البنك")</f>
        <v/>
      </c>
      <c r="B15" s="15" t="n"/>
      <c r="C15" s="18">
        <f>ROUND($B$9,2)</f>
        <v/>
      </c>
      <c r="D15" s="16" t="n"/>
    </row>
    <row r="16">
      <c r="A16" s="19">
        <f>IF(ROUND(SUM(B13:C15),2)=0,"","الإجمالي")</f>
        <v/>
      </c>
      <c r="B16" s="20">
        <f>SUM(B13:B15)</f>
        <v/>
      </c>
      <c r="C16" s="20">
        <f>SUM(C13:C15)</f>
        <v/>
      </c>
    </row>
    <row r="17" ht="22" customHeight="1">
      <c r="A17" s="4">
        <f>IF(ROUND(SUM(B13:C15),2)=0,"","التحقق: المدين يساوي الدائن؟")</f>
        <v/>
      </c>
      <c r="B17" s="21">
        <f>IF(ROUND(B16+C16,2)=0,"",IF(ROUND(B16-C16,2)=0,"متوازن","غير متوازن: الفرق "&amp;TEXT(ABS(B16-C16),"#,##0.00")))</f>
        <v/>
      </c>
      <c r="C17" s="22" t="n"/>
    </row>
    <row r="19" ht="22" customHeight="1">
      <c r="A19" s="10">
        <f>IF(ROUND(SUM(B21:C22),2)=0,"","القيد 2: قيد إعادة البضاعة إلى المخزون بالتكلفة")</f>
        <v/>
      </c>
    </row>
    <row r="20">
      <c r="A20" s="11">
        <f>IF(ROUND(SUM(B21:C22),2)=0,"","البيان")</f>
        <v/>
      </c>
      <c r="B20" s="12">
        <f>IF(ROUND(SUM(B21:C22),2)=0,"","مدين (ريال)")</f>
        <v/>
      </c>
      <c r="C20" s="12">
        <f>IF(ROUND(SUM(B21:C22),2)=0,"","دائن (ريال)")</f>
        <v/>
      </c>
      <c r="D20" s="11">
        <f>IF(ROUND(SUM(B21:C22),2)=0,"","ملاحظة")</f>
        <v/>
      </c>
    </row>
    <row r="21" ht="20" customHeight="1">
      <c r="A21" s="13">
        <f>IF(ROUND(B21,2)=0,"","من حـ/ المخزون")</f>
        <v/>
      </c>
      <c r="B21" s="14">
        <f>ROUND($B$6,2)</f>
        <v/>
      </c>
      <c r="C21" s="15" t="n"/>
      <c r="D21" s="16">
        <f>IF(ROUND(B21,2)=0,"","بالتكلفة، لا بسعر البيع")</f>
        <v/>
      </c>
    </row>
    <row r="22" ht="20" customHeight="1">
      <c r="A22" s="17">
        <f>IF(ROUND(C22,2)=0,"","إلى حـ/ تكلفة البضاعة المباعة")</f>
        <v/>
      </c>
      <c r="B22" s="15" t="n"/>
      <c r="C22" s="18">
        <f>ROUND($B$6,2)</f>
        <v/>
      </c>
      <c r="D22" s="16" t="n"/>
    </row>
    <row r="23">
      <c r="A23" s="19">
        <f>IF(ROUND(SUM(B21:C22),2)=0,"","الإجمالي")</f>
        <v/>
      </c>
      <c r="B23" s="20">
        <f>SUM(B21:B22)</f>
        <v/>
      </c>
      <c r="C23" s="20">
        <f>SUM(C21:C22)</f>
        <v/>
      </c>
    </row>
    <row r="24" ht="22" customHeight="1">
      <c r="A24" s="4">
        <f>IF(ROUND(SUM(B21:C22),2)=0,"","التحقق: المدين يساوي الدائن؟")</f>
        <v/>
      </c>
      <c r="B24" s="21">
        <f>IF(ROUND(B23+C23,2)=0,"",IF(ROUND(B23-C23,2)=0,"متوازن","غير متوازن: الفرق "&amp;TEXT(ABS(B23-C23),"#,##0.00")))</f>
        <v/>
      </c>
      <c r="C24" s="22" t="n"/>
    </row>
  </sheetData>
  <mergeCells count="7">
    <mergeCell ref="A1:D1"/>
    <mergeCell ref="B24:C24"/>
    <mergeCell ref="A11:D11"/>
    <mergeCell ref="A4:D4"/>
    <mergeCell ref="A2:D2"/>
    <mergeCell ref="B17:C17"/>
    <mergeCell ref="A19:D19"/>
  </mergeCells>
  <conditionalFormatting sqref="B13">
    <cfRule type="expression" priority="1" dxfId="0" stopIfTrue="1">
      <formula>ROUND(B13,2)=0</formula>
    </cfRule>
  </conditionalFormatting>
  <conditionalFormatting sqref="B14">
    <cfRule type="expression" priority="2" dxfId="0" stopIfTrue="1">
      <formula>ROUND(B14,2)=0</formula>
    </cfRule>
  </conditionalFormatting>
  <conditionalFormatting sqref="C15">
    <cfRule type="expression" priority="3" dxfId="0" stopIfTrue="1">
      <formula>ROUND(C15,2)=0</formula>
    </cfRule>
  </conditionalFormatting>
  <conditionalFormatting sqref="A16:C16">
    <cfRule type="expression" priority="4" dxfId="0" stopIfTrue="1">
      <formula>ROUND(SUM(B13:C15),2)=0</formula>
    </cfRule>
  </conditionalFormatting>
  <conditionalFormatting sqref="B21">
    <cfRule type="expression" priority="5" dxfId="0" stopIfTrue="1">
      <formula>ROUND(B21,2)=0</formula>
    </cfRule>
  </conditionalFormatting>
  <conditionalFormatting sqref="C22">
    <cfRule type="expression" priority="6" dxfId="0" stopIfTrue="1">
      <formula>ROUND(C22,2)=0</formula>
    </cfRule>
  </conditionalFormatting>
  <conditionalFormatting sqref="A23:C23">
    <cfRule type="expression" priority="7" dxfId="0" stopIfTrue="1">
      <formula>ROUND(SUM(B21:C22),2)=0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24"/>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مردودات المبيعات مع المخزون والضريبة</t>
        </is>
      </c>
      <c r="B1" s="2" t="n"/>
      <c r="C1" s="2" t="n"/>
      <c r="D1" s="2" t="n"/>
    </row>
    <row r="2">
      <c r="A2" s="3" t="inlineStr">
        <is>
          <t>كيف تسوي المبلغ مع العميل: رد نقدي</t>
        </is>
      </c>
    </row>
    <row r="4">
      <c r="A4" s="3" t="inlineStr">
        <is>
          <t>اكتب في الخلايا الصفراء، ويُحسب القيد وحده.</t>
        </is>
      </c>
    </row>
    <row r="5" ht="20" customHeight="1">
      <c r="A5" s="4" t="inlineStr">
        <is>
          <t>قيمة البضاعة المردودة قبل الضريبة</t>
        </is>
      </c>
      <c r="B5" s="5" t="n">
        <v>12600</v>
      </c>
      <c r="C5" s="6" t="inlineStr">
        <is>
          <t>ريال</t>
        </is>
      </c>
    </row>
    <row r="6" ht="20" customHeight="1">
      <c r="A6" s="4" t="inlineStr">
        <is>
          <t>تكلفة البضاعة المردودة</t>
        </is>
      </c>
      <c r="B6" s="5" t="n">
        <v>8190</v>
      </c>
      <c r="C6" s="6" t="inlineStr">
        <is>
          <t>ريال</t>
        </is>
      </c>
    </row>
    <row r="7" ht="20" customHeight="1">
      <c r="A7" s="4" t="inlineStr">
        <is>
          <t>نسبة ضريبة القيمة المضافة</t>
        </is>
      </c>
      <c r="B7" s="7" t="n">
        <v>0.15</v>
      </c>
      <c r="C7" s="6" t="inlineStr">
        <is>
          <t>15% أو 0%</t>
        </is>
      </c>
    </row>
    <row r="8">
      <c r="A8" s="8" t="inlineStr">
        <is>
          <t>مبلغ الضريبة</t>
        </is>
      </c>
      <c r="B8" s="9">
        <f>ROUND($B$5*$B$7,2)</f>
        <v/>
      </c>
      <c r="C8" s="6" t="inlineStr">
        <is>
          <t>ريال</t>
        </is>
      </c>
    </row>
    <row r="9">
      <c r="A9" s="8" t="inlineStr">
        <is>
          <t>الإجمالي شامل الضريبة</t>
        </is>
      </c>
      <c r="B9" s="9">
        <f>$B$5+$B$8</f>
        <v/>
      </c>
      <c r="C9" s="6" t="inlineStr">
        <is>
          <t>ريال</t>
        </is>
      </c>
    </row>
    <row r="11" ht="22" customHeight="1">
      <c r="A11" s="10">
        <f>IF(ROUND(SUM(B13:C15),2)=0,"","القيد 1: قيد المردود مع العميل")</f>
        <v/>
      </c>
    </row>
    <row r="12">
      <c r="A12" s="11">
        <f>IF(ROUND(SUM(B13:C15),2)=0,"","البيان")</f>
        <v/>
      </c>
      <c r="B12" s="12">
        <f>IF(ROUND(SUM(B13:C15),2)=0,"","مدين (ريال)")</f>
        <v/>
      </c>
      <c r="C12" s="12">
        <f>IF(ROUND(SUM(B13:C15),2)=0,"","دائن (ريال)")</f>
        <v/>
      </c>
      <c r="D12" s="11">
        <f>IF(ROUND(SUM(B13:C15),2)=0,"","ملاحظة")</f>
        <v/>
      </c>
    </row>
    <row r="13" ht="20" customHeight="1">
      <c r="A13" s="13">
        <f>IF(ROUND(B13,2)=0,"","من حـ/ مردودات المبيعات")</f>
        <v/>
      </c>
      <c r="B13" s="14">
        <f>ROUND($B$5,2)</f>
        <v/>
      </c>
      <c r="C13" s="15" t="n"/>
      <c r="D13" s="16" t="n"/>
    </row>
    <row r="14" ht="20" customHeight="1">
      <c r="A14" s="13">
        <f>IF(ROUND(B14,2)=0,"","من حـ/ ضريبة القيمة المضافة المستحقة")</f>
        <v/>
      </c>
      <c r="B14" s="14">
        <f>IF($B$7&gt;0,ROUND($B$8,2),0)</f>
        <v/>
      </c>
      <c r="C14" s="15" t="n"/>
      <c r="D14" s="16" t="n"/>
    </row>
    <row r="15" ht="20" customHeight="1">
      <c r="A15" s="17">
        <f>IF(ROUND(C15,2)=0,"","إلى حـ/ الصندوق")</f>
        <v/>
      </c>
      <c r="B15" s="15" t="n"/>
      <c r="C15" s="18">
        <f>ROUND($B$9,2)</f>
        <v/>
      </c>
      <c r="D15" s="16" t="n"/>
    </row>
    <row r="16">
      <c r="A16" s="19">
        <f>IF(ROUND(SUM(B13:C15),2)=0,"","الإجمالي")</f>
        <v/>
      </c>
      <c r="B16" s="20">
        <f>SUM(B13:B15)</f>
        <v/>
      </c>
      <c r="C16" s="20">
        <f>SUM(C13:C15)</f>
        <v/>
      </c>
    </row>
    <row r="17" ht="22" customHeight="1">
      <c r="A17" s="4">
        <f>IF(ROUND(SUM(B13:C15),2)=0,"","التحقق: المدين يساوي الدائن؟")</f>
        <v/>
      </c>
      <c r="B17" s="21">
        <f>IF(ROUND(B16+C16,2)=0,"",IF(ROUND(B16-C16,2)=0,"متوازن","غير متوازن: الفرق "&amp;TEXT(ABS(B16-C16),"#,##0.00")))</f>
        <v/>
      </c>
      <c r="C17" s="22" t="n"/>
    </row>
    <row r="19" ht="22" customHeight="1">
      <c r="A19" s="10">
        <f>IF(ROUND(SUM(B21:C22),2)=0,"","القيد 2: قيد إعادة البضاعة إلى المخزون بالتكلفة")</f>
        <v/>
      </c>
    </row>
    <row r="20">
      <c r="A20" s="11">
        <f>IF(ROUND(SUM(B21:C22),2)=0,"","البيان")</f>
        <v/>
      </c>
      <c r="B20" s="12">
        <f>IF(ROUND(SUM(B21:C22),2)=0,"","مدين (ريال)")</f>
        <v/>
      </c>
      <c r="C20" s="12">
        <f>IF(ROUND(SUM(B21:C22),2)=0,"","دائن (ريال)")</f>
        <v/>
      </c>
      <c r="D20" s="11">
        <f>IF(ROUND(SUM(B21:C22),2)=0,"","ملاحظة")</f>
        <v/>
      </c>
    </row>
    <row r="21" ht="20" customHeight="1">
      <c r="A21" s="13">
        <f>IF(ROUND(B21,2)=0,"","من حـ/ المخزون")</f>
        <v/>
      </c>
      <c r="B21" s="14">
        <f>ROUND($B$6,2)</f>
        <v/>
      </c>
      <c r="C21" s="15" t="n"/>
      <c r="D21" s="16">
        <f>IF(ROUND(B21,2)=0,"","بالتكلفة، لا بسعر البيع")</f>
        <v/>
      </c>
    </row>
    <row r="22" ht="20" customHeight="1">
      <c r="A22" s="17">
        <f>IF(ROUND(C22,2)=0,"","إلى حـ/ تكلفة البضاعة المباعة")</f>
        <v/>
      </c>
      <c r="B22" s="15" t="n"/>
      <c r="C22" s="18">
        <f>ROUND($B$6,2)</f>
        <v/>
      </c>
      <c r="D22" s="16" t="n"/>
    </row>
    <row r="23">
      <c r="A23" s="19">
        <f>IF(ROUND(SUM(B21:C22),2)=0,"","الإجمالي")</f>
        <v/>
      </c>
      <c r="B23" s="20">
        <f>SUM(B21:B22)</f>
        <v/>
      </c>
      <c r="C23" s="20">
        <f>SUM(C21:C22)</f>
        <v/>
      </c>
    </row>
    <row r="24" ht="22" customHeight="1">
      <c r="A24" s="4">
        <f>IF(ROUND(SUM(B21:C22),2)=0,"","التحقق: المدين يساوي الدائن؟")</f>
        <v/>
      </c>
      <c r="B24" s="21">
        <f>IF(ROUND(B23+C23,2)=0,"",IF(ROUND(B23-C23,2)=0,"متوازن","غير متوازن: الفرق "&amp;TEXT(ABS(B23-C23),"#,##0.00")))</f>
        <v/>
      </c>
      <c r="C24" s="22" t="n"/>
    </row>
  </sheetData>
  <mergeCells count="7">
    <mergeCell ref="A1:D1"/>
    <mergeCell ref="B24:C24"/>
    <mergeCell ref="A11:D11"/>
    <mergeCell ref="A4:D4"/>
    <mergeCell ref="A2:D2"/>
    <mergeCell ref="B17:C17"/>
    <mergeCell ref="A19:D19"/>
  </mergeCells>
  <conditionalFormatting sqref="B13">
    <cfRule type="expression" priority="1" dxfId="0" stopIfTrue="1">
      <formula>ROUND(B13,2)=0</formula>
    </cfRule>
  </conditionalFormatting>
  <conditionalFormatting sqref="B14">
    <cfRule type="expression" priority="2" dxfId="0" stopIfTrue="1">
      <formula>ROUND(B14,2)=0</formula>
    </cfRule>
  </conditionalFormatting>
  <conditionalFormatting sqref="C15">
    <cfRule type="expression" priority="3" dxfId="0" stopIfTrue="1">
      <formula>ROUND(C15,2)=0</formula>
    </cfRule>
  </conditionalFormatting>
  <conditionalFormatting sqref="A16:C16">
    <cfRule type="expression" priority="4" dxfId="0" stopIfTrue="1">
      <formula>ROUND(SUM(B13:C15),2)=0</formula>
    </cfRule>
  </conditionalFormatting>
  <conditionalFormatting sqref="B21">
    <cfRule type="expression" priority="5" dxfId="0" stopIfTrue="1">
      <formula>ROUND(B21,2)=0</formula>
    </cfRule>
  </conditionalFormatting>
  <conditionalFormatting sqref="C22">
    <cfRule type="expression" priority="6" dxfId="0" stopIfTrue="1">
      <formula>ROUND(C22,2)=0</formula>
    </cfRule>
  </conditionalFormatting>
  <conditionalFormatting sqref="A23:C23">
    <cfRule type="expression" priority="7" dxfId="0" stopIfTrue="1">
      <formula>ROUND(SUM(B21:C22),2)=0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19"/>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مردودات المبيعات مع المخزون والضريبة: صيغ أخرى</t>
        </is>
      </c>
      <c r="B1" s="2" t="n"/>
      <c r="C1" s="2" t="n"/>
      <c r="D1" s="2" t="n"/>
    </row>
    <row r="2">
      <c r="A2" s="3" t="inlineStr">
        <is>
          <t>المبالغ كما في أمثلة الصفحة، ويمكن تعديلها في الخلايا الملونة.</t>
        </is>
      </c>
    </row>
    <row r="4" ht="22" customHeight="1">
      <c r="A4" s="10" t="inlineStr">
        <is>
          <t>1. رد المبلغ بتحويل بعد السداد</t>
        </is>
      </c>
    </row>
    <row r="5" ht="51" customHeight="1">
      <c r="A5" s="23" t="inlineStr">
        <is>
          <t>لو سدد المتجر 19,320 ريالاً كاملاً قبل الرد، فلا رصيد عليه يخفض، ويخرج المبلغ من البنك بدلاً من حساب العملاء. قيد المخزون بالتكلفة لا يتغير. وإن اتفق الطرفان على ترك المبلغ لطلبيات قادمة، فالقيد هو القيد الرئيسي نفسه، ويبقى للمتجر رصيد دائن في حساب العملاء.</t>
        </is>
      </c>
    </row>
    <row r="6">
      <c r="A6" s="11" t="inlineStr">
        <is>
          <t>البيان</t>
        </is>
      </c>
      <c r="B6" s="12" t="inlineStr">
        <is>
          <t>مدين (ريال)</t>
        </is>
      </c>
      <c r="C6" s="12" t="inlineStr">
        <is>
          <t>دائن (ريال)</t>
        </is>
      </c>
      <c r="D6" s="11" t="inlineStr">
        <is>
          <t>ملاحظة</t>
        </is>
      </c>
    </row>
    <row r="7" ht="20" customHeight="1">
      <c r="A7" s="13" t="inlineStr">
        <is>
          <t>من حـ/ مردودات المبيعات</t>
        </is>
      </c>
      <c r="B7" s="14" t="n">
        <v>12600</v>
      </c>
      <c r="C7" s="15" t="n"/>
      <c r="D7" s="16" t="n"/>
    </row>
    <row r="8" ht="20" customHeight="1">
      <c r="A8" s="13" t="inlineStr">
        <is>
          <t>من حـ/ ضريبة القيمة المضافة المستحقة</t>
        </is>
      </c>
      <c r="B8" s="14" t="n">
        <v>1890</v>
      </c>
      <c r="C8" s="15" t="n"/>
      <c r="D8" s="16" t="n"/>
    </row>
    <row r="9" ht="20" customHeight="1">
      <c r="A9" s="17" t="inlineStr">
        <is>
          <t>إلى حـ/ البنك</t>
        </is>
      </c>
      <c r="B9" s="15" t="n"/>
      <c r="C9" s="18" t="n">
        <v>14490</v>
      </c>
      <c r="D9" s="16" t="n"/>
    </row>
    <row r="10">
      <c r="A10" s="19" t="inlineStr">
        <is>
          <t>الإجمالي</t>
        </is>
      </c>
      <c r="B10" s="24">
        <f>SUM(B7:B9)</f>
        <v/>
      </c>
      <c r="C10" s="24">
        <f>SUM(C7:C9)</f>
        <v/>
      </c>
    </row>
    <row r="11" ht="22" customHeight="1">
      <c r="A11" s="4" t="inlineStr">
        <is>
          <t>التحقق: المدين يساوي الدائن؟</t>
        </is>
      </c>
      <c r="B11" s="21">
        <f>IF(ROUND(B10-C10,2)=0,"متوازن","غير متوازن: الفرق "&amp;TEXT(ABS(B10-C10),"#,##0.00"))</f>
        <v/>
      </c>
      <c r="C11" s="22" t="n"/>
    </row>
    <row r="13" ht="22" customHeight="1">
      <c r="A13" s="10" t="inlineStr">
        <is>
          <t>2. جزء من المردود تالف لا يباع</t>
        </is>
      </c>
    </row>
    <row r="14" ht="51" customHeight="1">
      <c r="A14" s="23" t="inlineStr">
        <is>
          <t>وصلت 20 قطعة من التسعين مكسورة لا تصلح للبيع ولا للإصلاح. الرد مقبول كما هو، فلا يتغير قيد العميل ولا الضريبة. تدخل القطع التسعون المخزون بتكلفتها 8,190 ريالاً، ثم تخرج منه تكلفة العشرين المكسورة، بواقع 91 ريالاً للقطعة، إلى حساب خسارة. أما البضاعة التي تنقص قيمتها دون أن تتلف كلياً فتُخفض قيمتها إلى ما يمكن بيعها به.</t>
        </is>
      </c>
    </row>
    <row r="15">
      <c r="A15" s="11" t="inlineStr">
        <is>
          <t>البيان</t>
        </is>
      </c>
      <c r="B15" s="12" t="inlineStr">
        <is>
          <t>مدين (ريال)</t>
        </is>
      </c>
      <c r="C15" s="12" t="inlineStr">
        <is>
          <t>دائن (ريال)</t>
        </is>
      </c>
      <c r="D15" s="11" t="inlineStr">
        <is>
          <t>ملاحظة</t>
        </is>
      </c>
    </row>
    <row r="16" ht="20" customHeight="1">
      <c r="A16" s="13" t="inlineStr">
        <is>
          <t>من حـ/ خسائر بضاعة تالفة</t>
        </is>
      </c>
      <c r="B16" s="14" t="n">
        <v>1820</v>
      </c>
      <c r="C16" s="15" t="n"/>
      <c r="D16" s="16" t="n"/>
    </row>
    <row r="17" ht="20" customHeight="1">
      <c r="A17" s="17" t="inlineStr">
        <is>
          <t>إلى حـ/ المخزون</t>
        </is>
      </c>
      <c r="B17" s="15" t="n"/>
      <c r="C17" s="18" t="n">
        <v>1820</v>
      </c>
      <c r="D17" s="16" t="n"/>
    </row>
    <row r="18">
      <c r="A18" s="19" t="inlineStr">
        <is>
          <t>الإجمالي</t>
        </is>
      </c>
      <c r="B18" s="24">
        <f>SUM(B16:B17)</f>
        <v/>
      </c>
      <c r="C18" s="24">
        <f>SUM(C16:C17)</f>
        <v/>
      </c>
    </row>
    <row r="19" ht="22" customHeight="1">
      <c r="A19" s="4" t="inlineStr">
        <is>
          <t>التحقق: المدين يساوي الدائن؟</t>
        </is>
      </c>
      <c r="B19" s="21">
        <f>IF(ROUND(B18-C18,2)=0,"متوازن","غير متوازن: الفرق "&amp;TEXT(ABS(B18-C18),"#,##0.00"))</f>
        <v/>
      </c>
      <c r="C19" s="22" t="n"/>
    </row>
  </sheetData>
  <mergeCells count="8">
    <mergeCell ref="A1:D1"/>
    <mergeCell ref="A5:D5"/>
    <mergeCell ref="B11:C11"/>
    <mergeCell ref="A4:D4"/>
    <mergeCell ref="B19:C19"/>
    <mergeCell ref="A2:D2"/>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مردودات المبيعات مع المخزون والضريبة</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