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عجز" sheetId="1" state="visible" r:id="rId1"/>
    <sheet xmlns:r="http://schemas.openxmlformats.org/officeDocument/2006/relationships" name="زيادة" sheetId="2" state="visible" r:id="rId2"/>
    <sheet xmlns:r="http://schemas.openxmlformats.org/officeDocument/2006/relationships" name="صيغ أخرى" sheetId="3" state="visible" r:id="rId3"/>
  </sheets>
  <definedNames>
    <definedName name="_xlnm.Print_Area" localSheetId="0">'عجز'!$A$1:$D$13</definedName>
    <definedName name="_xlnm.Print_Area" localSheetId="1">'زيادة'!$A$1:$D$12</definedName>
    <definedName name="_xlnm.Print_Area" localSheetId="2">'صيغ أخرى'!$A$1:$D$19</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1">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4"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4"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3"/>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الجرد وتسوية فروقات المخزون</t>
        </is>
      </c>
      <c r="B1" s="2" t="n"/>
      <c r="C1" s="2" t="n"/>
      <c r="D1" s="2" t="n"/>
    </row>
    <row r="2">
      <c r="A2" s="3" t="inlineStr">
        <is>
          <t>نتيجة الجرد: عجز</t>
        </is>
      </c>
    </row>
    <row r="4">
      <c r="A4" s="3" t="inlineStr">
        <is>
          <t>اكتب في الخلايا الصفراء، ويُحسب القيد وحده.</t>
        </is>
      </c>
    </row>
    <row r="5" ht="20" customHeight="1">
      <c r="A5" s="4" t="inlineStr">
        <is>
          <t>قيمة الفرق بالتكلفة</t>
        </is>
      </c>
      <c r="B5" s="5" t="n">
        <v>2800</v>
      </c>
      <c r="C5" s="6" t="inlineStr">
        <is>
          <t>ريال</t>
        </is>
      </c>
    </row>
    <row r="6" ht="20" customHeight="1">
      <c r="A6" s="4" t="inlineStr">
        <is>
          <t>الفقد المعتاد بالتكلفة</t>
        </is>
      </c>
      <c r="B6" s="5" t="n">
        <v>700</v>
      </c>
      <c r="C6" s="6" t="inlineStr">
        <is>
          <t>ريال</t>
        </is>
      </c>
    </row>
    <row r="8">
      <c r="A8" s="7" t="inlineStr">
        <is>
          <t>البيان</t>
        </is>
      </c>
      <c r="B8" s="8" t="inlineStr">
        <is>
          <t>مدين (ريال)</t>
        </is>
      </c>
      <c r="C8" s="8" t="inlineStr">
        <is>
          <t>دائن (ريال)</t>
        </is>
      </c>
      <c r="D8" s="7" t="inlineStr">
        <is>
          <t>ملاحظة</t>
        </is>
      </c>
    </row>
    <row r="9" ht="20" customHeight="1">
      <c r="A9" s="9">
        <f>IF(ROUND(B9,2)=0,"","من حـ/ تكلفة البضاعة المباعة")</f>
        <v/>
      </c>
      <c r="B9" s="10">
        <f>ROUND(MIN($B$6,$B$5),2)</f>
        <v/>
      </c>
      <c r="C9" s="11" t="n"/>
      <c r="D9" s="12">
        <f>IF(ROUND(B9,2)=0,"","الفقد المعتاد")</f>
        <v/>
      </c>
    </row>
    <row r="10" ht="20" customHeight="1">
      <c r="A10" s="9">
        <f>IF(ROUND(B10,2)=0,"","من حـ/ خسائر المخزون")</f>
        <v/>
      </c>
      <c r="B10" s="10">
        <f>ROUND(MAX($B$5-$B$6,0),2)</f>
        <v/>
      </c>
      <c r="C10" s="11" t="n"/>
      <c r="D10" s="12">
        <f>IF(ROUND(B10,2)=0,"","العجز غير المعتاد")</f>
        <v/>
      </c>
    </row>
    <row r="11" ht="20" customHeight="1">
      <c r="A11" s="13">
        <f>IF(ROUND(C11,2)=0,"","إلى حـ/ المخزون")</f>
        <v/>
      </c>
      <c r="B11" s="11" t="n"/>
      <c r="C11" s="14">
        <f>ROUND($B$5,2)</f>
        <v/>
      </c>
      <c r="D11" s="12" t="n"/>
    </row>
    <row r="12">
      <c r="A12" s="15" t="inlineStr">
        <is>
          <t>الإجمالي</t>
        </is>
      </c>
      <c r="B12" s="16">
        <f>SUM(B9:B11)</f>
        <v/>
      </c>
      <c r="C12" s="16">
        <f>SUM(C9:C11)</f>
        <v/>
      </c>
    </row>
    <row r="13" ht="22" customHeight="1">
      <c r="A13" s="4" t="inlineStr">
        <is>
          <t>التحقق: المدين يساوي الدائن؟</t>
        </is>
      </c>
      <c r="B13" s="17">
        <f>IF(ROUND(B12-C12,2)=0,"متوازن","غير متوازن: الفرق "&amp;TEXT(ABS(B12-C12),"#,##0.00"))</f>
        <v/>
      </c>
      <c r="C13" s="18" t="n"/>
    </row>
  </sheetData>
  <mergeCells count="4">
    <mergeCell ref="B13:C13"/>
    <mergeCell ref="A1:D1"/>
    <mergeCell ref="A4:D4"/>
    <mergeCell ref="A2:D2"/>
  </mergeCells>
  <conditionalFormatting sqref="B9">
    <cfRule type="expression" priority="1" dxfId="0" stopIfTrue="1">
      <formula>ROUND(B9,2)=0</formula>
    </cfRule>
  </conditionalFormatting>
  <conditionalFormatting sqref="B10">
    <cfRule type="expression" priority="2" dxfId="0" stopIfTrue="1">
      <formula>ROUND(B10,2)=0</formula>
    </cfRule>
  </conditionalFormatting>
  <conditionalFormatting sqref="C11">
    <cfRule type="expression" priority="3" dxfId="0" stopIfTrue="1">
      <formula>ROUND(C11,2)=0</formula>
    </cfRule>
  </conditionalFormatting>
  <dataValidations count="1">
    <dataValidation sqref="B6"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2"/>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الجرد وتسوية فروقات المخزون</t>
        </is>
      </c>
      <c r="B1" s="2" t="n"/>
      <c r="C1" s="2" t="n"/>
      <c r="D1" s="2" t="n"/>
    </row>
    <row r="2">
      <c r="A2" s="3" t="inlineStr">
        <is>
          <t>نتيجة الجرد: زيادة</t>
        </is>
      </c>
    </row>
    <row r="4">
      <c r="A4" s="3" t="inlineStr">
        <is>
          <t>اكتب في الخلايا الصفراء، ويُحسب القيد وحده.</t>
        </is>
      </c>
    </row>
    <row r="5" ht="20" customHeight="1">
      <c r="A5" s="4" t="inlineStr">
        <is>
          <t>قيمة الفرق بالتكلفة</t>
        </is>
      </c>
      <c r="B5" s="5" t="n">
        <v>560</v>
      </c>
      <c r="C5" s="6" t="inlineStr">
        <is>
          <t>ريال</t>
        </is>
      </c>
    </row>
    <row r="6" ht="20" customHeight="1">
      <c r="A6" s="4" t="inlineStr">
        <is>
          <t>الفقد المعتاد بالتكلفة</t>
        </is>
      </c>
      <c r="B6" s="5" t="n">
        <v>0</v>
      </c>
      <c r="C6" s="6" t="inlineStr">
        <is>
          <t>ريال</t>
        </is>
      </c>
    </row>
    <row r="8">
      <c r="A8" s="7" t="inlineStr">
        <is>
          <t>البيان</t>
        </is>
      </c>
      <c r="B8" s="8" t="inlineStr">
        <is>
          <t>مدين (ريال)</t>
        </is>
      </c>
      <c r="C8" s="8" t="inlineStr">
        <is>
          <t>دائن (ريال)</t>
        </is>
      </c>
      <c r="D8" s="7" t="inlineStr">
        <is>
          <t>ملاحظة</t>
        </is>
      </c>
    </row>
    <row r="9" ht="20" customHeight="1">
      <c r="A9" s="9">
        <f>IF(ROUND(B9,2)=0,"","من حـ/ المخزون")</f>
        <v/>
      </c>
      <c r="B9" s="10">
        <f>ROUND($B$5,2)</f>
        <v/>
      </c>
      <c r="C9" s="11" t="n"/>
      <c r="D9" s="12">
        <f>IF(ROUND(B9,2)=0,"","زيادة لم يظهر لها سبب")</f>
        <v/>
      </c>
    </row>
    <row r="10" ht="20" customHeight="1">
      <c r="A10" s="13">
        <f>IF(ROUND(C10,2)=0,"","إلى حـ/ تكلفة البضاعة المباعة")</f>
        <v/>
      </c>
      <c r="B10" s="11" t="n"/>
      <c r="C10" s="14">
        <f>ROUND($B$5,2)</f>
        <v/>
      </c>
      <c r="D10" s="12" t="n"/>
    </row>
    <row r="11">
      <c r="A11" s="15" t="inlineStr">
        <is>
          <t>الإجمالي</t>
        </is>
      </c>
      <c r="B11" s="16">
        <f>SUM(B9:B10)</f>
        <v/>
      </c>
      <c r="C11" s="16">
        <f>SUM(C9:C10)</f>
        <v/>
      </c>
    </row>
    <row r="12" ht="22" customHeight="1">
      <c r="A12" s="4" t="inlineStr">
        <is>
          <t>التحقق: المدين يساوي الدائن؟</t>
        </is>
      </c>
      <c r="B12" s="17">
        <f>IF(ROUND(B11-C11,2)=0,"متوازن","غير متوازن: الفرق "&amp;TEXT(ABS(B11-C11),"#,##0.00"))</f>
        <v/>
      </c>
      <c r="C12" s="18" t="n"/>
    </row>
  </sheetData>
  <mergeCells count="4">
    <mergeCell ref="A1:D1"/>
    <mergeCell ref="A4:D4"/>
    <mergeCell ref="A2:D2"/>
    <mergeCell ref="B12:C12"/>
  </mergeCells>
  <conditionalFormatting sqref="B9">
    <cfRule type="expression" priority="1" dxfId="0" stopIfTrue="1">
      <formula>ROUND(B9,2)=0</formula>
    </cfRule>
  </conditionalFormatting>
  <conditionalFormatting sqref="C10">
    <cfRule type="expression" priority="2" dxfId="0" stopIfTrue="1">
      <formula>ROUND(C10,2)=0</formula>
    </cfRule>
  </conditionalFormatting>
  <dataValidations count="1">
    <dataValidation sqref="B6"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1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قيود الجرد وتسوية فروقات المخزون: صيغ أخرى</t>
        </is>
      </c>
      <c r="B1" s="2" t="n"/>
      <c r="C1" s="2" t="n"/>
      <c r="D1" s="2" t="n"/>
    </row>
    <row r="2">
      <c r="A2" s="3" t="inlineStr">
        <is>
          <t>المبالغ كما في أمثلة الصفحة، ويمكن تعديلها في الخلايا الملونة.</t>
        </is>
      </c>
    </row>
    <row r="4" ht="22" customHeight="1">
      <c r="A4" s="19" t="inlineStr">
        <is>
          <t>1. زيادة سببها فاتورة مورد لم تُسجَّل</t>
        </is>
      </c>
    </row>
    <row r="5" ht="51" customHeight="1">
      <c r="A5" s="20" t="inlineStr">
        <is>
          <t>راجع المحاسب ملف الاستلام، فوجد أن 14 كرتوناً من أكياس النفايات وصلت يوم 28 سبتمبر 2026 ومعها فاتورة ضريبية من المورد بسعر 40 ريالاً للكرتون، ولم تُرحَّل الفاتورة. الزيادة إذن شراء آجل فات تسجيله، لا مكسب: 560 ريالاً قبل الضريبة، و84 ريالاً ضريبة، والمجموع 644 ريالاً للمورد.</t>
        </is>
      </c>
    </row>
    <row r="6">
      <c r="A6" s="7" t="inlineStr">
        <is>
          <t>البيان</t>
        </is>
      </c>
      <c r="B6" s="8" t="inlineStr">
        <is>
          <t>مدين (ريال)</t>
        </is>
      </c>
      <c r="C6" s="8" t="inlineStr">
        <is>
          <t>دائن (ريال)</t>
        </is>
      </c>
      <c r="D6" s="7" t="inlineStr">
        <is>
          <t>ملاحظة</t>
        </is>
      </c>
    </row>
    <row r="7" ht="20" customHeight="1">
      <c r="A7" s="9" t="inlineStr">
        <is>
          <t>من حـ/ المخزون</t>
        </is>
      </c>
      <c r="B7" s="10" t="n">
        <v>560</v>
      </c>
      <c r="C7" s="11" t="n"/>
      <c r="D7" s="12" t="n"/>
    </row>
    <row r="8" ht="20" customHeight="1">
      <c r="A8" s="9" t="inlineStr">
        <is>
          <t>من حـ/ ضريبة المدخلات</t>
        </is>
      </c>
      <c r="B8" s="10" t="n">
        <v>84</v>
      </c>
      <c r="C8" s="11" t="n"/>
      <c r="D8" s="12" t="n"/>
    </row>
    <row r="9" ht="20" customHeight="1">
      <c r="A9" s="13" t="inlineStr">
        <is>
          <t>إلى حـ/ الموردين</t>
        </is>
      </c>
      <c r="B9" s="11" t="n"/>
      <c r="C9" s="14" t="n">
        <v>644</v>
      </c>
      <c r="D9" s="12" t="n"/>
    </row>
    <row r="10">
      <c r="A10" s="15" t="inlineStr">
        <is>
          <t>الإجمالي</t>
        </is>
      </c>
      <c r="B10" s="16">
        <f>SUM(B7:B9)</f>
        <v/>
      </c>
      <c r="C10" s="16">
        <f>SUM(C7:C9)</f>
        <v/>
      </c>
    </row>
    <row r="11" ht="22" customHeight="1">
      <c r="A11" s="4" t="inlineStr">
        <is>
          <t>التحقق: المدين يساوي الدائن؟</t>
        </is>
      </c>
      <c r="B11" s="17">
        <f>IF(ROUND(B10-C10,2)=0,"متوازن","غير متوازن: الفرق "&amp;TEXT(ABS(B10-C10),"#,##0.00"))</f>
        <v/>
      </c>
      <c r="C11" s="18" t="n"/>
    </row>
    <row r="13" ht="22" customHeight="1">
      <c r="A13" s="19" t="inlineStr">
        <is>
          <t>2. زيادة لم يظهر لها سبب بعد المراجعة</t>
        </is>
      </c>
    </row>
    <row r="14" ht="51" customHeight="1">
      <c r="A14" s="20" t="inlineStr">
        <is>
          <t>إذا لم تفسر الكراتين الأربعة عشر فاتورة ولا مرتجع ولا خطأ في صرف سابق، فالشائع أن تُعاد إلى المخزون بتكلفتها مقابل تخفيض تكلفة البضاعة المباعة، وبعض المنشآت تستعمل حساب إيرادات أخرى بدلاً منه. هذه الصيغة بديل عن السابقة لا إضافة إليها. ولا تُقيَّد الزيادة في المبيعات، ولا تُحسب عليها ضريبة مخرجات، إذ لا بيع فيها.</t>
        </is>
      </c>
    </row>
    <row r="15">
      <c r="A15" s="7" t="inlineStr">
        <is>
          <t>البيان</t>
        </is>
      </c>
      <c r="B15" s="8" t="inlineStr">
        <is>
          <t>مدين (ريال)</t>
        </is>
      </c>
      <c r="C15" s="8" t="inlineStr">
        <is>
          <t>دائن (ريال)</t>
        </is>
      </c>
      <c r="D15" s="7" t="inlineStr">
        <is>
          <t>ملاحظة</t>
        </is>
      </c>
    </row>
    <row r="16" ht="20" customHeight="1">
      <c r="A16" s="9" t="inlineStr">
        <is>
          <t>من حـ/ المخزون</t>
        </is>
      </c>
      <c r="B16" s="10" t="n">
        <v>560</v>
      </c>
      <c r="C16" s="11" t="n"/>
      <c r="D16" s="12" t="n"/>
    </row>
    <row r="17" ht="20" customHeight="1">
      <c r="A17" s="13" t="inlineStr">
        <is>
          <t>إلى حـ/ تكلفة البضاعة المباعة</t>
        </is>
      </c>
      <c r="B17" s="11" t="n"/>
      <c r="C17" s="14" t="n">
        <v>560</v>
      </c>
      <c r="D17" s="12" t="n"/>
    </row>
    <row r="18">
      <c r="A18" s="15" t="inlineStr">
        <is>
          <t>الإجمالي</t>
        </is>
      </c>
      <c r="B18" s="16">
        <f>SUM(B16:B17)</f>
        <v/>
      </c>
      <c r="C18" s="16">
        <f>SUM(C16:C17)</f>
        <v/>
      </c>
    </row>
    <row r="19" ht="22" customHeight="1">
      <c r="A19" s="4" t="inlineStr">
        <is>
          <t>التحقق: المدين يساوي الدائن؟</t>
        </is>
      </c>
      <c r="B19" s="17">
        <f>IF(ROUND(B18-C18,2)=0,"متوازن","غير متوازن: الفرق "&amp;TEXT(ABS(B18-C18),"#,##0.00"))</f>
        <v/>
      </c>
      <c r="C19" s="18" t="n"/>
    </row>
  </sheetData>
  <mergeCells count="8">
    <mergeCell ref="A1:D1"/>
    <mergeCell ref="A5:D5"/>
    <mergeCell ref="B11:C11"/>
    <mergeCell ref="A4:D4"/>
    <mergeCell ref="B19:C19"/>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قيود الجرد وتسوية فروقات المخزون</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