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ستلام شيك من عميل" sheetId="1" state="visible" r:id="rId1"/>
    <sheet xmlns:r="http://schemas.openxmlformats.org/officeDocument/2006/relationships" name="البنك أضاف المبلغ" sheetId="2" state="visible" r:id="rId2"/>
    <sheet xmlns:r="http://schemas.openxmlformats.org/officeDocument/2006/relationships" name="رجع قبل أن يضيفه البنك" sheetId="3" state="visible" r:id="rId3"/>
    <sheet xmlns:r="http://schemas.openxmlformats.org/officeDocument/2006/relationships" name="رجع بعد أن أضافه البنك" sheetId="4" state="visible" r:id="rId4"/>
    <sheet xmlns:r="http://schemas.openxmlformats.org/officeDocument/2006/relationships" name="صيغ أخرى" sheetId="5" state="visible" r:id="rId5"/>
  </sheets>
  <definedNames>
    <definedName name="_xlnm.Print_Area" localSheetId="0">'استلام شيك من عميل'!$A$1:$D$14</definedName>
    <definedName name="_xlnm.Print_Area" localSheetId="1">'البنك أضاف المبلغ'!$A$1:$D$14</definedName>
    <definedName name="_xlnm.Print_Area" localSheetId="2">'رجع قبل أن يضيفه البنك'!$A$1:$D$22</definedName>
    <definedName name="_xlnm.Print_Area" localSheetId="3">'رجع بعد أن أضافه البنك'!$A$1:$D$22</definedName>
    <definedName name="_xlnm.Print_Area" localSheetId="4">'صيغ أخرى'!$A$1:$D$35</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b val="1"/>
      <sz val="12"/>
    </font>
    <font>
      <name val="Arial"/>
      <sz val="11"/>
    </font>
    <font>
      <name val="Arial"/>
      <color rgb="00575757"/>
      <sz val="9"/>
    </font>
  </fonts>
  <fills count="5">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2">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0" fontId="4" fillId="0" borderId="0" applyAlignment="1" pivotButton="0" quotePrefix="0" xfId="0">
      <alignment horizontal="right" vertical="center" wrapText="1" readingOrder="2"/>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5" fillId="0" borderId="4" applyAlignment="1" pivotButton="0" quotePrefix="0" xfId="0">
      <alignment horizontal="right" vertical="center" wrapText="1" readingOrder="2"/>
    </xf>
    <xf numFmtId="164" fontId="3" fillId="3" borderId="4" applyAlignment="1" pivotButton="0" quotePrefix="0" xfId="0">
      <alignment horizontal="left" vertical="center" indent="1" readingOrder="1"/>
    </xf>
    <xf numFmtId="0" fontId="0" fillId="0" borderId="4" pivotButton="0" quotePrefix="0" xfId="0"/>
    <xf numFmtId="0" fontId="6" fillId="0" borderId="4" applyAlignment="1" pivotButton="0" quotePrefix="0" xfId="0">
      <alignment horizontal="right" vertical="center" wrapText="1" readingOrder="2"/>
    </xf>
    <xf numFmtId="0" fontId="5" fillId="0" borderId="4" applyAlignment="1" pivotButton="0" quotePrefix="0" xfId="0">
      <alignment horizontal="right" vertical="center" wrapText="1" indent="2" readingOrder="2"/>
    </xf>
    <xf numFmtId="164"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16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2" fillId="0" borderId="0" applyAlignment="1" pivotButton="0" quotePrefix="0" xfId="0">
      <alignment horizontal="right" vertical="top" wrapText="1" readingOrder="2"/>
    </xf>
    <xf numFmtId="4" fontId="3" fillId="2" borderId="5" applyAlignment="1" pivotButton="0" quotePrefix="0" xfId="0">
      <alignment horizontal="left" vertical="center" indent="1" readingOrder="1"/>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4"/>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قيود الشيكات المستلمة والمحررة والمرتجعة</t>
        </is>
      </c>
      <c r="B1" s="2" t="n"/>
      <c r="C1" s="2" t="n"/>
      <c r="D1" s="2" t="n"/>
    </row>
    <row r="2">
      <c r="A2" s="3" t="inlineStr">
        <is>
          <t>ما حدث للشيك: استلام شيك من عميل</t>
        </is>
      </c>
    </row>
    <row r="4">
      <c r="A4" s="3" t="inlineStr">
        <is>
          <t>اكتب في الخلايا الصفراء، ويُحسب القيد وحده.</t>
        </is>
      </c>
    </row>
    <row r="5" ht="20" customHeight="1">
      <c r="A5" s="4" t="inlineStr">
        <is>
          <t>مبلغ الشيك</t>
        </is>
      </c>
      <c r="B5" s="5" t="n">
        <v>31050</v>
      </c>
      <c r="C5" s="6" t="inlineStr">
        <is>
          <t>ريال</t>
        </is>
      </c>
    </row>
    <row r="6" ht="20" customHeight="1">
      <c r="A6" s="4" t="inlineStr">
        <is>
          <t>رسم البنك على الشيك المرتجع قبل الضريبة</t>
        </is>
      </c>
      <c r="B6" s="5" t="n">
        <v>0</v>
      </c>
      <c r="C6" s="6" t="inlineStr">
        <is>
          <t>ريال</t>
        </is>
      </c>
    </row>
    <row r="7" ht="20" customHeight="1">
      <c r="A7" s="4" t="inlineStr">
        <is>
          <t>ضريبة الرسم في فاتورة البنك الضريبية</t>
        </is>
      </c>
      <c r="B7" s="5" t="n">
        <v>0</v>
      </c>
      <c r="C7" s="6" t="inlineStr">
        <is>
          <t>ريال</t>
        </is>
      </c>
    </row>
    <row r="9" ht="22" customHeight="1">
      <c r="A9" s="7">
        <f>IF(ROUND(SUM(B11:C12),2)=0,"","القيد 1: قيد الشيك")</f>
        <v/>
      </c>
    </row>
    <row r="10">
      <c r="A10" s="8">
        <f>IF(ROUND(SUM(B11:C12),2)=0,"","البيان")</f>
        <v/>
      </c>
      <c r="B10" s="9">
        <f>IF(ROUND(SUM(B11:C12),2)=0,"","مدين (ريال)")</f>
        <v/>
      </c>
      <c r="C10" s="9">
        <f>IF(ROUND(SUM(B11:C12),2)=0,"","دائن (ريال)")</f>
        <v/>
      </c>
      <c r="D10" s="8">
        <f>IF(ROUND(SUM(B11:C12),2)=0,"","ملاحظة")</f>
        <v/>
      </c>
    </row>
    <row r="11" ht="20" customHeight="1">
      <c r="A11" s="10">
        <f>IF(ROUND(B11,2)=0,"","من حـ/ شيكات تحت التحصيل")</f>
        <v/>
      </c>
      <c r="B11" s="11">
        <f>ROUND($B$5,2)</f>
        <v/>
      </c>
      <c r="C11" s="12" t="n"/>
      <c r="D11" s="13" t="n"/>
    </row>
    <row r="12" ht="20" customHeight="1">
      <c r="A12" s="14">
        <f>IF(ROUND(C12,2)=0,"","إلى حـ/ العملاء")</f>
        <v/>
      </c>
      <c r="B12" s="12" t="n"/>
      <c r="C12" s="15">
        <f>ROUND($B$5,2)</f>
        <v/>
      </c>
      <c r="D12" s="13" t="n"/>
    </row>
    <row r="13">
      <c r="A13" s="16">
        <f>IF(ROUND(SUM(B11:C12),2)=0,"","الإجمالي")</f>
        <v/>
      </c>
      <c r="B13" s="17">
        <f>SUM(B11:B12)</f>
        <v/>
      </c>
      <c r="C13" s="17">
        <f>SUM(C11:C12)</f>
        <v/>
      </c>
    </row>
    <row r="14" ht="22" customHeight="1">
      <c r="A14" s="4">
        <f>IF(ROUND(SUM(B11:C12),2)=0,"","التحقق: المدين يساوي الدائن؟")</f>
        <v/>
      </c>
      <c r="B14" s="18">
        <f>IF(ROUND(B13+C13,2)=0,"",IF(ROUND(B13-C13,2)=0,"متوازن","غير متوازن: الفرق "&amp;TEXT(ABS(B13-C13),"#,##0.00")))</f>
        <v/>
      </c>
      <c r="C14" s="19" t="n"/>
    </row>
  </sheetData>
  <mergeCells count="5">
    <mergeCell ref="A1:D1"/>
    <mergeCell ref="A9:D9"/>
    <mergeCell ref="A4:D4"/>
    <mergeCell ref="B14:C14"/>
    <mergeCell ref="A2:D2"/>
  </mergeCells>
  <conditionalFormatting sqref="B11">
    <cfRule type="expression" priority="1" dxfId="0" stopIfTrue="1">
      <formula>ROUND(B11,2)=0</formula>
    </cfRule>
  </conditionalFormatting>
  <conditionalFormatting sqref="C12">
    <cfRule type="expression" priority="2" dxfId="0" stopIfTrue="1">
      <formula>ROUND(C12,2)=0</formula>
    </cfRule>
  </conditionalFormatting>
  <conditionalFormatting sqref="A13:C13">
    <cfRule type="expression" priority="3" dxfId="0" stopIfTrue="1">
      <formula>ROUND(SUM(B11:C12),2)=0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4"/>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قيود الشيكات المستلمة والمحررة والمرتجعة</t>
        </is>
      </c>
      <c r="B1" s="2" t="n"/>
      <c r="C1" s="2" t="n"/>
      <c r="D1" s="2" t="n"/>
    </row>
    <row r="2">
      <c r="A2" s="3" t="inlineStr">
        <is>
          <t>ما حدث للشيك: البنك أضاف المبلغ</t>
        </is>
      </c>
    </row>
    <row r="4">
      <c r="A4" s="3" t="inlineStr">
        <is>
          <t>اكتب في الخلايا الصفراء، ويُحسب القيد وحده.</t>
        </is>
      </c>
    </row>
    <row r="5" ht="20" customHeight="1">
      <c r="A5" s="4" t="inlineStr">
        <is>
          <t>مبلغ الشيك</t>
        </is>
      </c>
      <c r="B5" s="5" t="n">
        <v>31050</v>
      </c>
      <c r="C5" s="6" t="inlineStr">
        <is>
          <t>ريال</t>
        </is>
      </c>
    </row>
    <row r="6" ht="20" customHeight="1">
      <c r="A6" s="4" t="inlineStr">
        <is>
          <t>رسم البنك على الشيك المرتجع قبل الضريبة</t>
        </is>
      </c>
      <c r="B6" s="5" t="n">
        <v>0</v>
      </c>
      <c r="C6" s="6" t="inlineStr">
        <is>
          <t>ريال</t>
        </is>
      </c>
    </row>
    <row r="7" ht="20" customHeight="1">
      <c r="A7" s="4" t="inlineStr">
        <is>
          <t>ضريبة الرسم في فاتورة البنك الضريبية</t>
        </is>
      </c>
      <c r="B7" s="5" t="n">
        <v>0</v>
      </c>
      <c r="C7" s="6" t="inlineStr">
        <is>
          <t>ريال</t>
        </is>
      </c>
    </row>
    <row r="9" ht="22" customHeight="1">
      <c r="A9" s="7">
        <f>IF(ROUND(SUM(B11:C12),2)=0,"","القيد 1: قيد الشيك")</f>
        <v/>
      </c>
    </row>
    <row r="10">
      <c r="A10" s="8">
        <f>IF(ROUND(SUM(B11:C12),2)=0,"","البيان")</f>
        <v/>
      </c>
      <c r="B10" s="9">
        <f>IF(ROUND(SUM(B11:C12),2)=0,"","مدين (ريال)")</f>
        <v/>
      </c>
      <c r="C10" s="9">
        <f>IF(ROUND(SUM(B11:C12),2)=0,"","دائن (ريال)")</f>
        <v/>
      </c>
      <c r="D10" s="8">
        <f>IF(ROUND(SUM(B11:C12),2)=0,"","ملاحظة")</f>
        <v/>
      </c>
    </row>
    <row r="11" ht="20" customHeight="1">
      <c r="A11" s="10">
        <f>IF(ROUND(B11,2)=0,"","من حـ/ البنك")</f>
        <v/>
      </c>
      <c r="B11" s="11">
        <f>ROUND($B$5,2)</f>
        <v/>
      </c>
      <c r="C11" s="12" t="n"/>
      <c r="D11" s="13" t="n"/>
    </row>
    <row r="12" ht="20" customHeight="1">
      <c r="A12" s="14">
        <f>IF(ROUND(C12,2)=0,"","إلى حـ/ شيكات تحت التحصيل")</f>
        <v/>
      </c>
      <c r="B12" s="12" t="n"/>
      <c r="C12" s="15">
        <f>ROUND($B$5,2)</f>
        <v/>
      </c>
      <c r="D12" s="13" t="n"/>
    </row>
    <row r="13">
      <c r="A13" s="16">
        <f>IF(ROUND(SUM(B11:C12),2)=0,"","الإجمالي")</f>
        <v/>
      </c>
      <c r="B13" s="17">
        <f>SUM(B11:B12)</f>
        <v/>
      </c>
      <c r="C13" s="17">
        <f>SUM(C11:C12)</f>
        <v/>
      </c>
    </row>
    <row r="14" ht="22" customHeight="1">
      <c r="A14" s="4">
        <f>IF(ROUND(SUM(B11:C12),2)=0,"","التحقق: المدين يساوي الدائن؟")</f>
        <v/>
      </c>
      <c r="B14" s="18">
        <f>IF(ROUND(B13+C13,2)=0,"",IF(ROUND(B13-C13,2)=0,"متوازن","غير متوازن: الفرق "&amp;TEXT(ABS(B13-C13),"#,##0.00")))</f>
        <v/>
      </c>
      <c r="C14" s="19" t="n"/>
    </row>
  </sheetData>
  <mergeCells count="5">
    <mergeCell ref="A1:D1"/>
    <mergeCell ref="A9:D9"/>
    <mergeCell ref="A4:D4"/>
    <mergeCell ref="B14:C14"/>
    <mergeCell ref="A2:D2"/>
  </mergeCells>
  <conditionalFormatting sqref="B11">
    <cfRule type="expression" priority="1" dxfId="0" stopIfTrue="1">
      <formula>ROUND(B11,2)=0</formula>
    </cfRule>
  </conditionalFormatting>
  <conditionalFormatting sqref="C12">
    <cfRule type="expression" priority="2" dxfId="0" stopIfTrue="1">
      <formula>ROUND(C12,2)=0</formula>
    </cfRule>
  </conditionalFormatting>
  <conditionalFormatting sqref="A13:C13">
    <cfRule type="expression" priority="3" dxfId="0" stopIfTrue="1">
      <formula>ROUND(SUM(B11:C12),2)=0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22"/>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قيود الشيكات المستلمة والمحررة والمرتجعة</t>
        </is>
      </c>
      <c r="B1" s="2" t="n"/>
      <c r="C1" s="2" t="n"/>
      <c r="D1" s="2" t="n"/>
    </row>
    <row r="2">
      <c r="A2" s="3" t="inlineStr">
        <is>
          <t>ما حدث للشيك: رجع قبل أن يضيفه البنك</t>
        </is>
      </c>
    </row>
    <row r="4">
      <c r="A4" s="3" t="inlineStr">
        <is>
          <t>اكتب في الخلايا الصفراء، ويُحسب القيد وحده.</t>
        </is>
      </c>
    </row>
    <row r="5" ht="20" customHeight="1">
      <c r="A5" s="4" t="inlineStr">
        <is>
          <t>مبلغ الشيك</t>
        </is>
      </c>
      <c r="B5" s="5" t="n">
        <v>31050</v>
      </c>
      <c r="C5" s="6" t="inlineStr">
        <is>
          <t>ريال</t>
        </is>
      </c>
    </row>
    <row r="6" ht="20" customHeight="1">
      <c r="A6" s="4" t="inlineStr">
        <is>
          <t>رسم البنك على الشيك المرتجع قبل الضريبة</t>
        </is>
      </c>
      <c r="B6" s="5" t="n">
        <v>100</v>
      </c>
      <c r="C6" s="6" t="inlineStr">
        <is>
          <t>ريال</t>
        </is>
      </c>
    </row>
    <row r="7" ht="20" customHeight="1">
      <c r="A7" s="4" t="inlineStr">
        <is>
          <t>ضريبة الرسم في فاتورة البنك الضريبية</t>
        </is>
      </c>
      <c r="B7" s="5" t="n">
        <v>15</v>
      </c>
      <c r="C7" s="6" t="inlineStr">
        <is>
          <t>ريال</t>
        </is>
      </c>
    </row>
    <row r="9" ht="22" customHeight="1">
      <c r="A9" s="7">
        <f>IF(ROUND(SUM(B11:C12),2)=0,"","القيد 1: قيد الشيك")</f>
        <v/>
      </c>
    </row>
    <row r="10">
      <c r="A10" s="8">
        <f>IF(ROUND(SUM(B11:C12),2)=0,"","البيان")</f>
        <v/>
      </c>
      <c r="B10" s="9">
        <f>IF(ROUND(SUM(B11:C12),2)=0,"","مدين (ريال)")</f>
        <v/>
      </c>
      <c r="C10" s="9">
        <f>IF(ROUND(SUM(B11:C12),2)=0,"","دائن (ريال)")</f>
        <v/>
      </c>
      <c r="D10" s="8">
        <f>IF(ROUND(SUM(B11:C12),2)=0,"","ملاحظة")</f>
        <v/>
      </c>
    </row>
    <row r="11" ht="20" customHeight="1">
      <c r="A11" s="10">
        <f>IF(ROUND(B11,2)=0,"","من حـ/ العملاء")</f>
        <v/>
      </c>
      <c r="B11" s="11">
        <f>ROUND($B$5,2)</f>
        <v/>
      </c>
      <c r="C11" s="12" t="n"/>
      <c r="D11" s="13">
        <f>IF(ROUND(B11,2)=0,"","يعود الدين على العميل")</f>
        <v/>
      </c>
    </row>
    <row r="12" ht="20" customHeight="1">
      <c r="A12" s="14">
        <f>IF(ROUND(C12,2)=0,"","إلى حـ/ شيكات تحت التحصيل")</f>
        <v/>
      </c>
      <c r="B12" s="12" t="n"/>
      <c r="C12" s="15">
        <f>ROUND($B$5,2)</f>
        <v/>
      </c>
      <c r="D12" s="13" t="n"/>
    </row>
    <row r="13">
      <c r="A13" s="16">
        <f>IF(ROUND(SUM(B11:C12),2)=0,"","الإجمالي")</f>
        <v/>
      </c>
      <c r="B13" s="17">
        <f>SUM(B11:B12)</f>
        <v/>
      </c>
      <c r="C13" s="17">
        <f>SUM(C11:C12)</f>
        <v/>
      </c>
    </row>
    <row r="14" ht="22" customHeight="1">
      <c r="A14" s="4">
        <f>IF(ROUND(SUM(B11:C12),2)=0,"","التحقق: المدين يساوي الدائن؟")</f>
        <v/>
      </c>
      <c r="B14" s="18">
        <f>IF(ROUND(B13+C13,2)=0,"",IF(ROUND(B13-C13,2)=0,"متوازن","غير متوازن: الفرق "&amp;TEXT(ABS(B13-C13),"#,##0.00")))</f>
        <v/>
      </c>
      <c r="C14" s="19" t="n"/>
    </row>
    <row r="16" ht="22" customHeight="1">
      <c r="A16" s="7">
        <f>IF(ROUND(SUM(B18:C20),2)=0,"","القيد 2: قيد رسم البنك")</f>
        <v/>
      </c>
    </row>
    <row r="17">
      <c r="A17" s="8">
        <f>IF(ROUND(SUM(B18:C20),2)=0,"","البيان")</f>
        <v/>
      </c>
      <c r="B17" s="9">
        <f>IF(ROUND(SUM(B18:C20),2)=0,"","مدين (ريال)")</f>
        <v/>
      </c>
      <c r="C17" s="9">
        <f>IF(ROUND(SUM(B18:C20),2)=0,"","دائن (ريال)")</f>
        <v/>
      </c>
      <c r="D17" s="8">
        <f>IF(ROUND(SUM(B18:C20),2)=0,"","ملاحظة")</f>
        <v/>
      </c>
    </row>
    <row r="18" ht="20" customHeight="1">
      <c r="A18" s="10">
        <f>IF(ROUND(B18,2)=0,"","من حـ/ مصروف الرسوم البنكية")</f>
        <v/>
      </c>
      <c r="B18" s="11">
        <f>ROUND($B$6,2)</f>
        <v/>
      </c>
      <c r="C18" s="12" t="n"/>
      <c r="D18" s="13" t="n"/>
    </row>
    <row r="19" ht="20" customHeight="1">
      <c r="A19" s="10">
        <f>IF(ROUND(B19,2)=0,"","من حـ/ ضريبة المدخلات")</f>
        <v/>
      </c>
      <c r="B19" s="11">
        <f>ROUND($B$7,2)</f>
        <v/>
      </c>
      <c r="C19" s="12" t="n"/>
      <c r="D19" s="13">
        <f>IF(ROUND(B19,2)=0,"","مع فاتورة ضريبية من البنك فقط")</f>
        <v/>
      </c>
    </row>
    <row r="20" ht="20" customHeight="1">
      <c r="A20" s="14">
        <f>IF(ROUND(C20,2)=0,"","إلى حـ/ البنك")</f>
        <v/>
      </c>
      <c r="B20" s="12" t="n"/>
      <c r="C20" s="15">
        <f>ROUND($B$6+$B$7,2)</f>
        <v/>
      </c>
      <c r="D20" s="13" t="n"/>
    </row>
    <row r="21">
      <c r="A21" s="16">
        <f>IF(ROUND(SUM(B18:C20),2)=0,"","الإجمالي")</f>
        <v/>
      </c>
      <c r="B21" s="17">
        <f>SUM(B18:B20)</f>
        <v/>
      </c>
      <c r="C21" s="17">
        <f>SUM(C18:C20)</f>
        <v/>
      </c>
    </row>
    <row r="22" ht="22" customHeight="1">
      <c r="A22" s="4">
        <f>IF(ROUND(SUM(B18:C20),2)=0,"","التحقق: المدين يساوي الدائن؟")</f>
        <v/>
      </c>
      <c r="B22" s="18">
        <f>IF(ROUND(B21+C21,2)=0,"",IF(ROUND(B21-C21,2)=0,"متوازن","غير متوازن: الفرق "&amp;TEXT(ABS(B21-C21),"#,##0.00")))</f>
        <v/>
      </c>
      <c r="C22" s="19" t="n"/>
    </row>
  </sheetData>
  <mergeCells count="7">
    <mergeCell ref="A1:D1"/>
    <mergeCell ref="A9:D9"/>
    <mergeCell ref="A4:D4"/>
    <mergeCell ref="B22:C22"/>
    <mergeCell ref="B14:C14"/>
    <mergeCell ref="A2:D2"/>
    <mergeCell ref="A16:D16"/>
  </mergeCells>
  <conditionalFormatting sqref="B11">
    <cfRule type="expression" priority="1" dxfId="0" stopIfTrue="1">
      <formula>ROUND(B11,2)=0</formula>
    </cfRule>
  </conditionalFormatting>
  <conditionalFormatting sqref="C12">
    <cfRule type="expression" priority="2" dxfId="0" stopIfTrue="1">
      <formula>ROUND(C12,2)=0</formula>
    </cfRule>
  </conditionalFormatting>
  <conditionalFormatting sqref="A13:C13">
    <cfRule type="expression" priority="3" dxfId="0" stopIfTrue="1">
      <formula>ROUND(SUM(B11:C12),2)=0</formula>
    </cfRule>
  </conditionalFormatting>
  <conditionalFormatting sqref="B18">
    <cfRule type="expression" priority="4" dxfId="0" stopIfTrue="1">
      <formula>ROUND(B18,2)=0</formula>
    </cfRule>
  </conditionalFormatting>
  <conditionalFormatting sqref="B19">
    <cfRule type="expression" priority="5" dxfId="0" stopIfTrue="1">
      <formula>ROUND(B19,2)=0</formula>
    </cfRule>
  </conditionalFormatting>
  <conditionalFormatting sqref="C20">
    <cfRule type="expression" priority="6" dxfId="0" stopIfTrue="1">
      <formula>ROUND(C20,2)=0</formula>
    </cfRule>
  </conditionalFormatting>
  <conditionalFormatting sqref="A21:C21">
    <cfRule type="expression" priority="7" dxfId="0" stopIfTrue="1">
      <formula>ROUND(SUM(B18:C20),2)=0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22"/>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قيود الشيكات المستلمة والمحررة والمرتجعة</t>
        </is>
      </c>
      <c r="B1" s="2" t="n"/>
      <c r="C1" s="2" t="n"/>
      <c r="D1" s="2" t="n"/>
    </row>
    <row r="2">
      <c r="A2" s="3" t="inlineStr">
        <is>
          <t>ما حدث للشيك: رجع بعد أن أضافه البنك</t>
        </is>
      </c>
    </row>
    <row r="4">
      <c r="A4" s="3" t="inlineStr">
        <is>
          <t>اكتب في الخلايا الصفراء، ويُحسب القيد وحده.</t>
        </is>
      </c>
    </row>
    <row r="5" ht="20" customHeight="1">
      <c r="A5" s="4" t="inlineStr">
        <is>
          <t>مبلغ الشيك</t>
        </is>
      </c>
      <c r="B5" s="5" t="n">
        <v>31050</v>
      </c>
      <c r="C5" s="6" t="inlineStr">
        <is>
          <t>ريال</t>
        </is>
      </c>
    </row>
    <row r="6" ht="20" customHeight="1">
      <c r="A6" s="4" t="inlineStr">
        <is>
          <t>رسم البنك على الشيك المرتجع قبل الضريبة</t>
        </is>
      </c>
      <c r="B6" s="5" t="n">
        <v>100</v>
      </c>
      <c r="C6" s="6" t="inlineStr">
        <is>
          <t>ريال</t>
        </is>
      </c>
    </row>
    <row r="7" ht="20" customHeight="1">
      <c r="A7" s="4" t="inlineStr">
        <is>
          <t>ضريبة الرسم في فاتورة البنك الضريبية</t>
        </is>
      </c>
      <c r="B7" s="5" t="n">
        <v>15</v>
      </c>
      <c r="C7" s="6" t="inlineStr">
        <is>
          <t>ريال</t>
        </is>
      </c>
    </row>
    <row r="9" ht="22" customHeight="1">
      <c r="A9" s="7">
        <f>IF(ROUND(SUM(B11:C12),2)=0,"","القيد 1: قيد الشيك")</f>
        <v/>
      </c>
    </row>
    <row r="10">
      <c r="A10" s="8">
        <f>IF(ROUND(SUM(B11:C12),2)=0,"","البيان")</f>
        <v/>
      </c>
      <c r="B10" s="9">
        <f>IF(ROUND(SUM(B11:C12),2)=0,"","مدين (ريال)")</f>
        <v/>
      </c>
      <c r="C10" s="9">
        <f>IF(ROUND(SUM(B11:C12),2)=0,"","دائن (ريال)")</f>
        <v/>
      </c>
      <c r="D10" s="8">
        <f>IF(ROUND(SUM(B11:C12),2)=0,"","ملاحظة")</f>
        <v/>
      </c>
    </row>
    <row r="11" ht="20" customHeight="1">
      <c r="A11" s="10">
        <f>IF(ROUND(B11,2)=0,"","من حـ/ العملاء")</f>
        <v/>
      </c>
      <c r="B11" s="11">
        <f>ROUND($B$5,2)</f>
        <v/>
      </c>
      <c r="C11" s="12" t="n"/>
      <c r="D11" s="13">
        <f>IF(ROUND(B11,2)=0,"","يعود الدين على العميل")</f>
        <v/>
      </c>
    </row>
    <row r="12" ht="20" customHeight="1">
      <c r="A12" s="14">
        <f>IF(ROUND(C12,2)=0,"","إلى حـ/ البنك")</f>
        <v/>
      </c>
      <c r="B12" s="12" t="n"/>
      <c r="C12" s="15">
        <f>ROUND($B$5,2)</f>
        <v/>
      </c>
      <c r="D12" s="13" t="n"/>
    </row>
    <row r="13">
      <c r="A13" s="16">
        <f>IF(ROUND(SUM(B11:C12),2)=0,"","الإجمالي")</f>
        <v/>
      </c>
      <c r="B13" s="17">
        <f>SUM(B11:B12)</f>
        <v/>
      </c>
      <c r="C13" s="17">
        <f>SUM(C11:C12)</f>
        <v/>
      </c>
    </row>
    <row r="14" ht="22" customHeight="1">
      <c r="A14" s="4">
        <f>IF(ROUND(SUM(B11:C12),2)=0,"","التحقق: المدين يساوي الدائن؟")</f>
        <v/>
      </c>
      <c r="B14" s="18">
        <f>IF(ROUND(B13+C13,2)=0,"",IF(ROUND(B13-C13,2)=0,"متوازن","غير متوازن: الفرق "&amp;TEXT(ABS(B13-C13),"#,##0.00")))</f>
        <v/>
      </c>
      <c r="C14" s="19" t="n"/>
    </row>
    <row r="16" ht="22" customHeight="1">
      <c r="A16" s="7">
        <f>IF(ROUND(SUM(B18:C20),2)=0,"","القيد 2: قيد رسم البنك")</f>
        <v/>
      </c>
    </row>
    <row r="17">
      <c r="A17" s="8">
        <f>IF(ROUND(SUM(B18:C20),2)=0,"","البيان")</f>
        <v/>
      </c>
      <c r="B17" s="9">
        <f>IF(ROUND(SUM(B18:C20),2)=0,"","مدين (ريال)")</f>
        <v/>
      </c>
      <c r="C17" s="9">
        <f>IF(ROUND(SUM(B18:C20),2)=0,"","دائن (ريال)")</f>
        <v/>
      </c>
      <c r="D17" s="8">
        <f>IF(ROUND(SUM(B18:C20),2)=0,"","ملاحظة")</f>
        <v/>
      </c>
    </row>
    <row r="18" ht="20" customHeight="1">
      <c r="A18" s="10">
        <f>IF(ROUND(B18,2)=0,"","من حـ/ مصروف الرسوم البنكية")</f>
        <v/>
      </c>
      <c r="B18" s="11">
        <f>ROUND($B$6,2)</f>
        <v/>
      </c>
      <c r="C18" s="12" t="n"/>
      <c r="D18" s="13" t="n"/>
    </row>
    <row r="19" ht="20" customHeight="1">
      <c r="A19" s="10">
        <f>IF(ROUND(B19,2)=0,"","من حـ/ ضريبة المدخلات")</f>
        <v/>
      </c>
      <c r="B19" s="11">
        <f>ROUND($B$7,2)</f>
        <v/>
      </c>
      <c r="C19" s="12" t="n"/>
      <c r="D19" s="13">
        <f>IF(ROUND(B19,2)=0,"","مع فاتورة ضريبية من البنك فقط")</f>
        <v/>
      </c>
    </row>
    <row r="20" ht="20" customHeight="1">
      <c r="A20" s="14">
        <f>IF(ROUND(C20,2)=0,"","إلى حـ/ البنك")</f>
        <v/>
      </c>
      <c r="B20" s="12" t="n"/>
      <c r="C20" s="15">
        <f>ROUND($B$6+$B$7,2)</f>
        <v/>
      </c>
      <c r="D20" s="13" t="n"/>
    </row>
    <row r="21">
      <c r="A21" s="16">
        <f>IF(ROUND(SUM(B18:C20),2)=0,"","الإجمالي")</f>
        <v/>
      </c>
      <c r="B21" s="17">
        <f>SUM(B18:B20)</f>
        <v/>
      </c>
      <c r="C21" s="17">
        <f>SUM(C18:C20)</f>
        <v/>
      </c>
    </row>
    <row r="22" ht="22" customHeight="1">
      <c r="A22" s="4">
        <f>IF(ROUND(SUM(B18:C20),2)=0,"","التحقق: المدين يساوي الدائن؟")</f>
        <v/>
      </c>
      <c r="B22" s="18">
        <f>IF(ROUND(B21+C21,2)=0,"",IF(ROUND(B21-C21,2)=0,"متوازن","غير متوازن: الفرق "&amp;TEXT(ABS(B21-C21),"#,##0.00")))</f>
        <v/>
      </c>
      <c r="C22" s="19" t="n"/>
    </row>
  </sheetData>
  <mergeCells count="7">
    <mergeCell ref="A1:D1"/>
    <mergeCell ref="A9:D9"/>
    <mergeCell ref="A4:D4"/>
    <mergeCell ref="B22:C22"/>
    <mergeCell ref="B14:C14"/>
    <mergeCell ref="A2:D2"/>
    <mergeCell ref="A16:D16"/>
  </mergeCells>
  <conditionalFormatting sqref="B11">
    <cfRule type="expression" priority="1" dxfId="0" stopIfTrue="1">
      <formula>ROUND(B11,2)=0</formula>
    </cfRule>
  </conditionalFormatting>
  <conditionalFormatting sqref="C12">
    <cfRule type="expression" priority="2" dxfId="0" stopIfTrue="1">
      <formula>ROUND(C12,2)=0</formula>
    </cfRule>
  </conditionalFormatting>
  <conditionalFormatting sqref="A13:C13">
    <cfRule type="expression" priority="3" dxfId="0" stopIfTrue="1">
      <formula>ROUND(SUM(B11:C12),2)=0</formula>
    </cfRule>
  </conditionalFormatting>
  <conditionalFormatting sqref="B18">
    <cfRule type="expression" priority="4" dxfId="0" stopIfTrue="1">
      <formula>ROUND(B18,2)=0</formula>
    </cfRule>
  </conditionalFormatting>
  <conditionalFormatting sqref="B19">
    <cfRule type="expression" priority="5" dxfId="0" stopIfTrue="1">
      <formula>ROUND(B19,2)=0</formula>
    </cfRule>
  </conditionalFormatting>
  <conditionalFormatting sqref="C20">
    <cfRule type="expression" priority="6" dxfId="0" stopIfTrue="1">
      <formula>ROUND(C20,2)=0</formula>
    </cfRule>
  </conditionalFormatting>
  <conditionalFormatting sqref="A21:C21">
    <cfRule type="expression" priority="7" dxfId="0" stopIfTrue="1">
      <formula>ROUND(SUM(B18:C20),2)=0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D3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قيود الشيكات المستلمة والمحررة والمرتجعة: صيغ أخرى</t>
        </is>
      </c>
      <c r="B1" s="2" t="n"/>
      <c r="C1" s="2" t="n"/>
      <c r="D1" s="2" t="n"/>
    </row>
    <row r="2">
      <c r="A2" s="3" t="inlineStr">
        <is>
          <t>المبالغ كما في أمثلة الصفحة، ويمكن تعديلها في الخلايا الملونة.</t>
        </is>
      </c>
    </row>
    <row r="4" ht="22" customHeight="1">
      <c r="A4" s="7" t="inlineStr">
        <is>
          <t>1. رجع الشيك قبل أن يضيفه البنك</t>
        </is>
      </c>
    </row>
    <row r="5" ht="36" customHeight="1">
      <c r="A5" s="20" t="inlineStr">
        <is>
          <t>في هذه الصيغة أعاد البنك الشيك 0472 يوم 23 أغسطس لعدم كفاية الرصيد، ولم يضف شيئاً إلى الحساب. يخرج المبلغ من الحساب الوسيط، ويعود رصيد «شركة المثال للنقل» إلى 31,050 ريالاً.</t>
        </is>
      </c>
    </row>
    <row r="6">
      <c r="A6" s="8" t="inlineStr">
        <is>
          <t>البيان</t>
        </is>
      </c>
      <c r="B6" s="9" t="inlineStr">
        <is>
          <t>مدين (ريال)</t>
        </is>
      </c>
      <c r="C6" s="9" t="inlineStr">
        <is>
          <t>دائن (ريال)</t>
        </is>
      </c>
      <c r="D6" s="8" t="inlineStr">
        <is>
          <t>ملاحظة</t>
        </is>
      </c>
    </row>
    <row r="7" ht="20" customHeight="1">
      <c r="A7" s="10" t="inlineStr">
        <is>
          <t>من حـ/ العملاء</t>
        </is>
      </c>
      <c r="B7" s="11" t="n">
        <v>31050</v>
      </c>
      <c r="C7" s="12" t="n"/>
      <c r="D7" s="13" t="n"/>
    </row>
    <row r="8" ht="20" customHeight="1">
      <c r="A8" s="14" t="inlineStr">
        <is>
          <t>إلى حـ/ شيكات تحت التحصيل</t>
        </is>
      </c>
      <c r="B8" s="12" t="n"/>
      <c r="C8" s="15" t="n">
        <v>31050</v>
      </c>
      <c r="D8" s="13" t="n"/>
    </row>
    <row r="9">
      <c r="A9" s="16" t="inlineStr">
        <is>
          <t>الإجمالي</t>
        </is>
      </c>
      <c r="B9" s="21">
        <f>SUM(B7:B8)</f>
        <v/>
      </c>
      <c r="C9" s="21">
        <f>SUM(C7:C8)</f>
        <v/>
      </c>
    </row>
    <row r="10" ht="22" customHeight="1">
      <c r="A10" s="4" t="inlineStr">
        <is>
          <t>التحقق: المدين يساوي الدائن؟</t>
        </is>
      </c>
      <c r="B10" s="18">
        <f>IF(ROUND(B9-C9,2)=0,"متوازن","غير متوازن: الفرق "&amp;TEXT(ABS(B9-C9),"#,##0.00"))</f>
        <v/>
      </c>
      <c r="C10" s="19" t="n"/>
    </row>
    <row r="12" ht="22" customHeight="1">
      <c r="A12" s="7" t="inlineStr">
        <is>
          <t>2. رسم البنك على الشيك المرتجع</t>
        </is>
      </c>
    </row>
    <row r="13" ht="51" customHeight="1">
      <c r="A13" s="20" t="inlineStr">
        <is>
          <t>رسم افتراضي للتوضيح: 100 ريال وضريبتها 15 ريالاً، خصمها البنك من الحساب. هذا قيد مستقل عن قيد إعادة الدين. وإن لم تكن لدى المؤسسة فاتورة ضريبية من البنك بالرسم، سجّلت 115 ريالاً كلها في مصروف الرسوم البنكية، بلا سطر ضريبة.</t>
        </is>
      </c>
    </row>
    <row r="14">
      <c r="A14" s="8" t="inlineStr">
        <is>
          <t>البيان</t>
        </is>
      </c>
      <c r="B14" s="9" t="inlineStr">
        <is>
          <t>مدين (ريال)</t>
        </is>
      </c>
      <c r="C14" s="9" t="inlineStr">
        <is>
          <t>دائن (ريال)</t>
        </is>
      </c>
      <c r="D14" s="8" t="inlineStr">
        <is>
          <t>ملاحظة</t>
        </is>
      </c>
    </row>
    <row r="15" ht="20" customHeight="1">
      <c r="A15" s="10" t="inlineStr">
        <is>
          <t>من حـ/ مصروف الرسوم البنكية</t>
        </is>
      </c>
      <c r="B15" s="11" t="n">
        <v>100</v>
      </c>
      <c r="C15" s="12" t="n"/>
      <c r="D15" s="13" t="n"/>
    </row>
    <row r="16" ht="20" customHeight="1">
      <c r="A16" s="10" t="inlineStr">
        <is>
          <t>من حـ/ ضريبة المدخلات</t>
        </is>
      </c>
      <c r="B16" s="11" t="n">
        <v>15</v>
      </c>
      <c r="C16" s="12" t="n"/>
      <c r="D16" s="13" t="n"/>
    </row>
    <row r="17" ht="20" customHeight="1">
      <c r="A17" s="14" t="inlineStr">
        <is>
          <t>إلى حـ/ البنك</t>
        </is>
      </c>
      <c r="B17" s="12" t="n"/>
      <c r="C17" s="15" t="n">
        <v>115</v>
      </c>
      <c r="D17" s="13" t="n"/>
    </row>
    <row r="18">
      <c r="A18" s="16" t="inlineStr">
        <is>
          <t>الإجمالي</t>
        </is>
      </c>
      <c r="B18" s="21">
        <f>SUM(B15:B17)</f>
        <v/>
      </c>
      <c r="C18" s="21">
        <f>SUM(C15:C17)</f>
        <v/>
      </c>
    </row>
    <row r="19" ht="22" customHeight="1">
      <c r="A19" s="4" t="inlineStr">
        <is>
          <t>التحقق: المدين يساوي الدائن؟</t>
        </is>
      </c>
      <c r="B19" s="18">
        <f>IF(ROUND(B18-C18,2)=0,"متوازن","غير متوازن: الفرق "&amp;TEXT(ABS(B18-C18),"#,##0.00"))</f>
        <v/>
      </c>
      <c r="C19" s="19" t="n"/>
    </row>
    <row r="21" ht="22" customHeight="1">
      <c r="A21" s="7" t="inlineStr">
        <is>
          <t>3. البنك أضاف المبلغ ثم خصمه</t>
        </is>
      </c>
    </row>
    <row r="22" ht="36" customHeight="1">
      <c r="A22" s="20" t="inlineStr">
        <is>
          <t>إذا كان البنك قد أضاف قيمة الشيك إلى الحساب وسجلت المؤسسة قيد الصرف، ثم رجع الشيك فخصمها، فالقيد العكسي يقع على البنك نفسه لا على الحساب الوسيط الذي أُقفل.</t>
        </is>
      </c>
    </row>
    <row r="23">
      <c r="A23" s="8" t="inlineStr">
        <is>
          <t>البيان</t>
        </is>
      </c>
      <c r="B23" s="9" t="inlineStr">
        <is>
          <t>مدين (ريال)</t>
        </is>
      </c>
      <c r="C23" s="9" t="inlineStr">
        <is>
          <t>دائن (ريال)</t>
        </is>
      </c>
      <c r="D23" s="8" t="inlineStr">
        <is>
          <t>ملاحظة</t>
        </is>
      </c>
    </row>
    <row r="24" ht="20" customHeight="1">
      <c r="A24" s="10" t="inlineStr">
        <is>
          <t>من حـ/ العملاء</t>
        </is>
      </c>
      <c r="B24" s="11" t="n">
        <v>31050</v>
      </c>
      <c r="C24" s="12" t="n"/>
      <c r="D24" s="13" t="n"/>
    </row>
    <row r="25" ht="20" customHeight="1">
      <c r="A25" s="14" t="inlineStr">
        <is>
          <t>إلى حـ/ البنك</t>
        </is>
      </c>
      <c r="B25" s="12" t="n"/>
      <c r="C25" s="15" t="n">
        <v>31050</v>
      </c>
      <c r="D25" s="13" t="n"/>
    </row>
    <row r="26">
      <c r="A26" s="16" t="inlineStr">
        <is>
          <t>الإجمالي</t>
        </is>
      </c>
      <c r="B26" s="21">
        <f>SUM(B24:B25)</f>
        <v/>
      </c>
      <c r="C26" s="21">
        <f>SUM(C24:C25)</f>
        <v/>
      </c>
    </row>
    <row r="27" ht="22" customHeight="1">
      <c r="A27" s="4" t="inlineStr">
        <is>
          <t>التحقق: المدين يساوي الدائن؟</t>
        </is>
      </c>
      <c r="B27" s="18">
        <f>IF(ROUND(B26-C26,2)=0,"متوازن","غير متوازن: الفرق "&amp;TEXT(ABS(B26-C26),"#,##0.00"))</f>
        <v/>
      </c>
      <c r="C27" s="19" t="n"/>
    </row>
    <row r="29" ht="22" customHeight="1">
      <c r="A29" s="7" t="inlineStr">
        <is>
          <t>4. شيك مؤجل لمورد</t>
        </is>
      </c>
    </row>
    <row r="30" ht="51" customHeight="1">
      <c r="A30" s="20" t="inlineStr">
        <is>
          <t>اشترت المؤسسة إطارات من «مصنع المثال للإطارات» بفاتورة 14,600 ريال وضريبتها 2,190 ريالاً، وسلمته شيكاً مؤجلاً بمبلغ 16,790 ريالاً. يوم صرفه يُسجّل: من حـ/ أوراق الدفع إلى حـ/ البنك 16,790 ريالاً. ولو كان الشيك حالاً لكان البنك هو الدائن من اليوم الأول.</t>
        </is>
      </c>
    </row>
    <row r="31">
      <c r="A31" s="8" t="inlineStr">
        <is>
          <t>البيان</t>
        </is>
      </c>
      <c r="B31" s="9" t="inlineStr">
        <is>
          <t>مدين (ريال)</t>
        </is>
      </c>
      <c r="C31" s="9" t="inlineStr">
        <is>
          <t>دائن (ريال)</t>
        </is>
      </c>
      <c r="D31" s="8" t="inlineStr">
        <is>
          <t>ملاحظة</t>
        </is>
      </c>
    </row>
    <row r="32" ht="20" customHeight="1">
      <c r="A32" s="10" t="inlineStr">
        <is>
          <t>من حـ/ الموردين</t>
        </is>
      </c>
      <c r="B32" s="11" t="n">
        <v>16790</v>
      </c>
      <c r="C32" s="12" t="n"/>
      <c r="D32" s="13" t="n"/>
    </row>
    <row r="33" ht="20" customHeight="1">
      <c r="A33" s="14" t="inlineStr">
        <is>
          <t>إلى حـ/ أوراق الدفع</t>
        </is>
      </c>
      <c r="B33" s="12" t="n"/>
      <c r="C33" s="15" t="n">
        <v>16790</v>
      </c>
      <c r="D33" s="13" t="n"/>
    </row>
    <row r="34">
      <c r="A34" s="16" t="inlineStr">
        <is>
          <t>الإجمالي</t>
        </is>
      </c>
      <c r="B34" s="21">
        <f>SUM(B32:B33)</f>
        <v/>
      </c>
      <c r="C34" s="21">
        <f>SUM(C32:C33)</f>
        <v/>
      </c>
    </row>
    <row r="35" ht="22" customHeight="1">
      <c r="A35" s="4" t="inlineStr">
        <is>
          <t>التحقق: المدين يساوي الدائن؟</t>
        </is>
      </c>
      <c r="B35" s="18">
        <f>IF(ROUND(B34-C34,2)=0,"متوازن","غير متوازن: الفرق "&amp;TEXT(ABS(B34-C34),"#,##0.00"))</f>
        <v/>
      </c>
      <c r="C35" s="19" t="n"/>
    </row>
  </sheetData>
  <mergeCells count="14">
    <mergeCell ref="A1:D1"/>
    <mergeCell ref="A5:D5"/>
    <mergeCell ref="A22:D22"/>
    <mergeCell ref="A12:D12"/>
    <mergeCell ref="A4:D4"/>
    <mergeCell ref="B19:C19"/>
    <mergeCell ref="B10:C10"/>
    <mergeCell ref="A21:D21"/>
    <mergeCell ref="A30:D30"/>
    <mergeCell ref="A29:D29"/>
    <mergeCell ref="A2:D2"/>
    <mergeCell ref="B27:C27"/>
    <mergeCell ref="B35:C35"/>
    <mergeCell ref="A13:D13"/>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قيود الشيكات المستلمة والمحررة والمرتجعة</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